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" yWindow="144" windowWidth="11892" windowHeight="9972" tabRatio="796" firstSheet="9"/>
  </bookViews>
  <sheets>
    <sheet name="FM 1 MONTH" sheetId="1" r:id="rId1"/>
    <sheet name="FM 2 MONTHS" sheetId="2" r:id="rId2"/>
    <sheet name="CO 2 MO BOOST FEES" sheetId="3" state="hidden" r:id="rId3"/>
    <sheet name="CO ANN FEES" sheetId="4" state="hidden" r:id="rId4"/>
    <sheet name="FM ANN FEES" sheetId="5" state="hidden" r:id="rId5"/>
    <sheet name="BOOSTER % BY MO" sheetId="6" state="hidden" r:id="rId6"/>
    <sheet name="FM 3 MONTHS" sheetId="7" r:id="rId7"/>
    <sheet name="FM 4 MONTHS" sheetId="8" r:id="rId8"/>
    <sheet name="FM 5 MONTHS" sheetId="9" r:id="rId9"/>
    <sheet name="FM 6 MONTHS" sheetId="10" r:id="rId10"/>
    <sheet name="FM 7 MONTHS" sheetId="11" r:id="rId11"/>
    <sheet name="FM 8 MONTHS" sheetId="12" r:id="rId12"/>
    <sheet name="% RATE per MONTH" sheetId="13" r:id="rId13"/>
  </sheets>
  <definedNames>
    <definedName name="_xlnm.Print_Area" localSheetId="12">'% RATE per MONTH'!$A$1:$B$10</definedName>
    <definedName name="_xlnm.Print_Area" localSheetId="2">'CO 2 MO BOOST FEES'!$A$1:$AH$36</definedName>
    <definedName name="_xlnm.Print_Area" localSheetId="3">'CO ANN FEES'!$A$1:$B$36</definedName>
    <definedName name="_xlnm.Print_Area" localSheetId="0">'FM 1 MONTH'!$A$1:$X$29</definedName>
    <definedName name="_xlnm.Print_Area" localSheetId="1">'FM 2 MONTHS'!$A$1:$X$29</definedName>
    <definedName name="_xlnm.Print_Area" localSheetId="6">'FM 3 MONTHS'!$A$1:$X$29</definedName>
    <definedName name="_xlnm.Print_Area" localSheetId="7">'FM 4 MONTHS'!$A$1:$X$29</definedName>
    <definedName name="_xlnm.Print_Area" localSheetId="8">'FM 5 MONTHS'!$A$1:$X$29</definedName>
    <definedName name="_xlnm.Print_Area" localSheetId="9">'FM 6 MONTHS'!$A$1:$X$29</definedName>
    <definedName name="_xlnm.Print_Area" localSheetId="10">'FM 7 MONTHS'!$A$1:$X$29</definedName>
    <definedName name="_xlnm.Print_Area" localSheetId="11">'FM 8 MONTHS'!$A$1:$X$29</definedName>
    <definedName name="_xlnm.Print_Titles" localSheetId="2">'CO 2 MO BOOST FEES'!$A:$A,'CO 2 MO BOOST FEES'!$1:$6</definedName>
    <definedName name="Z_F370B662_7ACF_4679_814D_6630F1464D24_.wvu.Cols" localSheetId="2" hidden="1">'CO 2 MO BOOST FEES'!$P:$P</definedName>
    <definedName name="Z_F370B662_7ACF_4679_814D_6630F1464D24_.wvu.Cols" localSheetId="0" hidden="1">'FM 1 MONTH'!$Y:$AB</definedName>
    <definedName name="Z_F370B662_7ACF_4679_814D_6630F1464D24_.wvu.Cols" localSheetId="1" hidden="1">'FM 2 MONTHS'!$Y:$AB</definedName>
    <definedName name="Z_F370B662_7ACF_4679_814D_6630F1464D24_.wvu.Cols" localSheetId="6" hidden="1">'FM 3 MONTHS'!$Y:$AB</definedName>
    <definedName name="Z_F370B662_7ACF_4679_814D_6630F1464D24_.wvu.Cols" localSheetId="7" hidden="1">'FM 4 MONTHS'!$Y:$AB</definedName>
    <definedName name="Z_F370B662_7ACF_4679_814D_6630F1464D24_.wvu.Cols" localSheetId="8" hidden="1">'FM 5 MONTHS'!$Y:$AB</definedName>
    <definedName name="Z_F370B662_7ACF_4679_814D_6630F1464D24_.wvu.Cols" localSheetId="10" hidden="1">'FM 7 MONTHS'!$Y:$AB</definedName>
    <definedName name="Z_F370B662_7ACF_4679_814D_6630F1464D24_.wvu.Cols" localSheetId="11" hidden="1">'FM 8 MONTHS'!$Y:$AB</definedName>
    <definedName name="Z_F370B662_7ACF_4679_814D_6630F1464D24_.wvu.PrintArea" localSheetId="12" hidden="1">'% RATE per MONTH'!$A$1:$B$10</definedName>
    <definedName name="Z_F370B662_7ACF_4679_814D_6630F1464D24_.wvu.PrintArea" localSheetId="2" hidden="1">'CO 2 MO BOOST FEES'!$A$1:$AH$36</definedName>
    <definedName name="Z_F370B662_7ACF_4679_814D_6630F1464D24_.wvu.PrintArea" localSheetId="3" hidden="1">'CO ANN FEES'!$A$1:$B$36</definedName>
    <definedName name="Z_F370B662_7ACF_4679_814D_6630F1464D24_.wvu.PrintArea" localSheetId="0" hidden="1">'FM 1 MONTH'!$A$1:$X$29</definedName>
    <definedName name="Z_F370B662_7ACF_4679_814D_6630F1464D24_.wvu.PrintArea" localSheetId="1" hidden="1">'FM 2 MONTHS'!$A$1:$X$29</definedName>
    <definedName name="Z_F370B662_7ACF_4679_814D_6630F1464D24_.wvu.PrintArea" localSheetId="6" hidden="1">'FM 3 MONTHS'!$A$1:$X$29</definedName>
    <definedName name="Z_F370B662_7ACF_4679_814D_6630F1464D24_.wvu.PrintArea" localSheetId="7" hidden="1">'FM 4 MONTHS'!$A$1:$X$29</definedName>
    <definedName name="Z_F370B662_7ACF_4679_814D_6630F1464D24_.wvu.PrintArea" localSheetId="8" hidden="1">'FM 5 MONTHS'!$A$1:$X$29</definedName>
    <definedName name="Z_F370B662_7ACF_4679_814D_6630F1464D24_.wvu.PrintArea" localSheetId="9" hidden="1">'FM 6 MONTHS'!$A$1:$X$29</definedName>
    <definedName name="Z_F370B662_7ACF_4679_814D_6630F1464D24_.wvu.PrintArea" localSheetId="10" hidden="1">'FM 7 MONTHS'!$A$1:$X$29</definedName>
    <definedName name="Z_F370B662_7ACF_4679_814D_6630F1464D24_.wvu.PrintArea" localSheetId="11" hidden="1">'FM 8 MONTHS'!$A$1:$X$29</definedName>
    <definedName name="Z_F370B662_7ACF_4679_814D_6630F1464D24_.wvu.PrintTitles" localSheetId="2" hidden="1">'CO 2 MO BOOST FEES'!$A:$A,'CO 2 MO BOOST FEES'!$1:$6</definedName>
  </definedNames>
  <calcPr calcId="145621"/>
  <customWorkbookViews>
    <customWorkbookView name="Cathy Cable - Management Analyst - Personal View" guid="{F370B662-7ACF-4679-814D-6630F1464D24}" autoUpdate="1" mergeInterval="5" personalView="1" xWindow="100" yWindow="41" windowWidth="969" windowHeight="893" tabRatio="796" activeSheetId="13"/>
  </customWorkbookViews>
</workbook>
</file>

<file path=xl/calcChain.xml><?xml version="1.0" encoding="utf-8"?>
<calcChain xmlns="http://schemas.openxmlformats.org/spreadsheetml/2006/main">
  <c r="I8" i="1" l="1"/>
  <c r="P22" i="2" l="1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X29" i="12" l="1"/>
  <c r="X28" i="12"/>
  <c r="W28" i="12"/>
  <c r="X27" i="12"/>
  <c r="W27" i="12"/>
  <c r="V27" i="12"/>
  <c r="X26" i="12"/>
  <c r="W26" i="12"/>
  <c r="V26" i="12"/>
  <c r="U26" i="12"/>
  <c r="X25" i="12"/>
  <c r="W25" i="12"/>
  <c r="V25" i="12"/>
  <c r="U25" i="12"/>
  <c r="T25" i="12"/>
  <c r="X24" i="12"/>
  <c r="W24" i="12"/>
  <c r="V24" i="12"/>
  <c r="U24" i="12"/>
  <c r="T24" i="12"/>
  <c r="S24" i="12"/>
  <c r="X23" i="12"/>
  <c r="W23" i="12"/>
  <c r="V23" i="12"/>
  <c r="U23" i="12"/>
  <c r="T23" i="12"/>
  <c r="S23" i="12"/>
  <c r="R23" i="12"/>
  <c r="X22" i="12"/>
  <c r="W22" i="12"/>
  <c r="V22" i="12"/>
  <c r="U22" i="12"/>
  <c r="T22" i="12"/>
  <c r="S22" i="12"/>
  <c r="R22" i="12"/>
  <c r="X21" i="12"/>
  <c r="W21" i="12"/>
  <c r="V21" i="12"/>
  <c r="U21" i="12"/>
  <c r="T21" i="12"/>
  <c r="S21" i="12"/>
  <c r="R21" i="12"/>
  <c r="O21" i="12"/>
  <c r="X20" i="12"/>
  <c r="W20" i="12"/>
  <c r="V20" i="12"/>
  <c r="U20" i="12"/>
  <c r="T20" i="12"/>
  <c r="S20" i="12"/>
  <c r="R20" i="12"/>
  <c r="O20" i="12"/>
  <c r="N20" i="12"/>
  <c r="X19" i="12"/>
  <c r="W19" i="12"/>
  <c r="V19" i="12"/>
  <c r="U19" i="12"/>
  <c r="T19" i="12"/>
  <c r="S19" i="12"/>
  <c r="R19" i="12"/>
  <c r="O19" i="12"/>
  <c r="N19" i="12"/>
  <c r="M19" i="12"/>
  <c r="X18" i="12"/>
  <c r="W18" i="12"/>
  <c r="V18" i="12"/>
  <c r="U18" i="12"/>
  <c r="T18" i="12"/>
  <c r="S18" i="12"/>
  <c r="R18" i="12"/>
  <c r="O18" i="12"/>
  <c r="N18" i="12"/>
  <c r="M18" i="12"/>
  <c r="L18" i="12"/>
  <c r="X17" i="12"/>
  <c r="W17" i="12"/>
  <c r="V17" i="12"/>
  <c r="U17" i="12"/>
  <c r="T17" i="12"/>
  <c r="S17" i="12"/>
  <c r="R17" i="12"/>
  <c r="O17" i="12"/>
  <c r="N17" i="12"/>
  <c r="M17" i="12"/>
  <c r="L17" i="12"/>
  <c r="K17" i="12"/>
  <c r="X16" i="12"/>
  <c r="W16" i="12"/>
  <c r="V16" i="12"/>
  <c r="U16" i="12"/>
  <c r="T16" i="12"/>
  <c r="S16" i="12"/>
  <c r="R16" i="12"/>
  <c r="O16" i="12"/>
  <c r="N16" i="12"/>
  <c r="M16" i="12"/>
  <c r="L16" i="12"/>
  <c r="K16" i="12"/>
  <c r="J16" i="12"/>
  <c r="X15" i="12"/>
  <c r="W15" i="12"/>
  <c r="V15" i="12"/>
  <c r="U15" i="12"/>
  <c r="T15" i="12"/>
  <c r="S15" i="12"/>
  <c r="R15" i="12"/>
  <c r="O15" i="12"/>
  <c r="N15" i="12"/>
  <c r="M15" i="12"/>
  <c r="L15" i="12"/>
  <c r="K15" i="12"/>
  <c r="J15" i="12"/>
  <c r="I15" i="12"/>
  <c r="X14" i="12"/>
  <c r="W14" i="12"/>
  <c r="V14" i="12"/>
  <c r="U14" i="12"/>
  <c r="T14" i="12"/>
  <c r="S14" i="12"/>
  <c r="R14" i="12"/>
  <c r="O14" i="12"/>
  <c r="N14" i="12"/>
  <c r="M14" i="12"/>
  <c r="L14" i="12"/>
  <c r="K14" i="12"/>
  <c r="J14" i="12"/>
  <c r="I14" i="12"/>
  <c r="H14" i="12"/>
  <c r="X13" i="12"/>
  <c r="W13" i="12"/>
  <c r="V13" i="12"/>
  <c r="U13" i="12"/>
  <c r="T13" i="12"/>
  <c r="S13" i="12"/>
  <c r="R13" i="12"/>
  <c r="O13" i="12"/>
  <c r="N13" i="12"/>
  <c r="M13" i="12"/>
  <c r="L13" i="12"/>
  <c r="K13" i="12"/>
  <c r="J13" i="12"/>
  <c r="I13" i="12"/>
  <c r="H13" i="12"/>
  <c r="G13" i="12"/>
  <c r="X12" i="12"/>
  <c r="W12" i="12"/>
  <c r="V12" i="12"/>
  <c r="U12" i="12"/>
  <c r="T12" i="12"/>
  <c r="S12" i="12"/>
  <c r="R12" i="12"/>
  <c r="O12" i="12"/>
  <c r="N12" i="12"/>
  <c r="M12" i="12"/>
  <c r="L12" i="12"/>
  <c r="K12" i="12"/>
  <c r="J12" i="12"/>
  <c r="I12" i="12"/>
  <c r="H12" i="12"/>
  <c r="G12" i="12"/>
  <c r="F12" i="12"/>
  <c r="X11" i="12"/>
  <c r="W11" i="12"/>
  <c r="V11" i="12"/>
  <c r="U11" i="12"/>
  <c r="T11" i="12"/>
  <c r="S11" i="12"/>
  <c r="R11" i="12"/>
  <c r="O11" i="12"/>
  <c r="N11" i="12"/>
  <c r="M11" i="12"/>
  <c r="L11" i="12"/>
  <c r="K11" i="12"/>
  <c r="J11" i="12"/>
  <c r="I11" i="12"/>
  <c r="H11" i="12"/>
  <c r="G11" i="12"/>
  <c r="F11" i="12"/>
  <c r="E11" i="12"/>
  <c r="X10" i="12"/>
  <c r="W10" i="12"/>
  <c r="V10" i="12"/>
  <c r="U10" i="12"/>
  <c r="T10" i="12"/>
  <c r="S10" i="12"/>
  <c r="R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X9" i="12"/>
  <c r="W9" i="12"/>
  <c r="V9" i="12"/>
  <c r="U9" i="12"/>
  <c r="T9" i="12"/>
  <c r="S9" i="12"/>
  <c r="R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X8" i="12"/>
  <c r="W8" i="12"/>
  <c r="V8" i="12"/>
  <c r="U8" i="12"/>
  <c r="T8" i="12"/>
  <c r="S8" i="12"/>
  <c r="R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X29" i="11"/>
  <c r="X28" i="11"/>
  <c r="W28" i="11"/>
  <c r="X27" i="11"/>
  <c r="W27" i="11"/>
  <c r="V27" i="11"/>
  <c r="X26" i="11"/>
  <c r="W26" i="11"/>
  <c r="V26" i="11"/>
  <c r="U26" i="11"/>
  <c r="X25" i="11"/>
  <c r="W25" i="11"/>
  <c r="V25" i="11"/>
  <c r="U25" i="11"/>
  <c r="T25" i="11"/>
  <c r="X24" i="11"/>
  <c r="W24" i="11"/>
  <c r="V24" i="11"/>
  <c r="U24" i="11"/>
  <c r="T24" i="11"/>
  <c r="S24" i="11"/>
  <c r="X23" i="11"/>
  <c r="W23" i="11"/>
  <c r="V23" i="11"/>
  <c r="U23" i="11"/>
  <c r="T23" i="11"/>
  <c r="S23" i="11"/>
  <c r="R23" i="11"/>
  <c r="X22" i="11"/>
  <c r="W22" i="11"/>
  <c r="V22" i="11"/>
  <c r="U22" i="11"/>
  <c r="T22" i="11"/>
  <c r="S22" i="11"/>
  <c r="R22" i="11"/>
  <c r="X21" i="11"/>
  <c r="W21" i="11"/>
  <c r="V21" i="11"/>
  <c r="U21" i="11"/>
  <c r="T21" i="11"/>
  <c r="S21" i="11"/>
  <c r="R21" i="11"/>
  <c r="O21" i="11"/>
  <c r="X20" i="11"/>
  <c r="W20" i="11"/>
  <c r="V20" i="11"/>
  <c r="U20" i="11"/>
  <c r="T20" i="11"/>
  <c r="S20" i="11"/>
  <c r="R20" i="11"/>
  <c r="O20" i="11"/>
  <c r="N20" i="11"/>
  <c r="X19" i="11"/>
  <c r="W19" i="11"/>
  <c r="V19" i="11"/>
  <c r="U19" i="11"/>
  <c r="T19" i="11"/>
  <c r="S19" i="11"/>
  <c r="R19" i="11"/>
  <c r="O19" i="11"/>
  <c r="N19" i="11"/>
  <c r="M19" i="11"/>
  <c r="X18" i="11"/>
  <c r="W18" i="11"/>
  <c r="V18" i="11"/>
  <c r="U18" i="11"/>
  <c r="T18" i="11"/>
  <c r="S18" i="11"/>
  <c r="R18" i="11"/>
  <c r="O18" i="11"/>
  <c r="N18" i="11"/>
  <c r="M18" i="11"/>
  <c r="L18" i="11"/>
  <c r="X17" i="11"/>
  <c r="W17" i="11"/>
  <c r="V17" i="11"/>
  <c r="U17" i="11"/>
  <c r="T17" i="11"/>
  <c r="S17" i="11"/>
  <c r="R17" i="11"/>
  <c r="O17" i="11"/>
  <c r="N17" i="11"/>
  <c r="M17" i="11"/>
  <c r="L17" i="11"/>
  <c r="K17" i="11"/>
  <c r="X16" i="11"/>
  <c r="W16" i="11"/>
  <c r="V16" i="11"/>
  <c r="U16" i="11"/>
  <c r="T16" i="11"/>
  <c r="S16" i="11"/>
  <c r="R16" i="11"/>
  <c r="O16" i="11"/>
  <c r="N16" i="11"/>
  <c r="M16" i="11"/>
  <c r="L16" i="11"/>
  <c r="K16" i="11"/>
  <c r="J16" i="11"/>
  <c r="X15" i="11"/>
  <c r="W15" i="11"/>
  <c r="V15" i="11"/>
  <c r="U15" i="11"/>
  <c r="T15" i="11"/>
  <c r="S15" i="11"/>
  <c r="R15" i="11"/>
  <c r="O15" i="11"/>
  <c r="N15" i="11"/>
  <c r="M15" i="11"/>
  <c r="L15" i="11"/>
  <c r="K15" i="11"/>
  <c r="J15" i="11"/>
  <c r="I15" i="11"/>
  <c r="X14" i="11"/>
  <c r="W14" i="11"/>
  <c r="V14" i="11"/>
  <c r="U14" i="11"/>
  <c r="T14" i="11"/>
  <c r="S14" i="11"/>
  <c r="R14" i="11"/>
  <c r="O14" i="11"/>
  <c r="N14" i="11"/>
  <c r="M14" i="11"/>
  <c r="L14" i="11"/>
  <c r="K14" i="11"/>
  <c r="J14" i="11"/>
  <c r="I14" i="11"/>
  <c r="H14" i="11"/>
  <c r="X13" i="11"/>
  <c r="W13" i="11"/>
  <c r="V13" i="11"/>
  <c r="U13" i="11"/>
  <c r="T13" i="11"/>
  <c r="S13" i="11"/>
  <c r="R13" i="11"/>
  <c r="O13" i="11"/>
  <c r="N13" i="11"/>
  <c r="M13" i="11"/>
  <c r="L13" i="11"/>
  <c r="K13" i="11"/>
  <c r="J13" i="11"/>
  <c r="I13" i="11"/>
  <c r="H13" i="11"/>
  <c r="G13" i="11"/>
  <c r="X12" i="11"/>
  <c r="W12" i="11"/>
  <c r="V12" i="11"/>
  <c r="U12" i="11"/>
  <c r="T12" i="11"/>
  <c r="S12" i="11"/>
  <c r="R12" i="11"/>
  <c r="O12" i="11"/>
  <c r="N12" i="11"/>
  <c r="M12" i="11"/>
  <c r="L12" i="11"/>
  <c r="K12" i="11"/>
  <c r="J12" i="11"/>
  <c r="I12" i="11"/>
  <c r="H12" i="11"/>
  <c r="G12" i="11"/>
  <c r="F12" i="11"/>
  <c r="X11" i="11"/>
  <c r="W11" i="11"/>
  <c r="V11" i="11"/>
  <c r="U11" i="11"/>
  <c r="T11" i="11"/>
  <c r="S11" i="11"/>
  <c r="R11" i="11"/>
  <c r="O11" i="11"/>
  <c r="N11" i="11"/>
  <c r="M11" i="11"/>
  <c r="L11" i="11"/>
  <c r="K11" i="11"/>
  <c r="J11" i="11"/>
  <c r="I11" i="11"/>
  <c r="H11" i="11"/>
  <c r="G11" i="11"/>
  <c r="F11" i="11"/>
  <c r="E11" i="11"/>
  <c r="X10" i="11"/>
  <c r="W10" i="11"/>
  <c r="V10" i="11"/>
  <c r="U10" i="11"/>
  <c r="T10" i="11"/>
  <c r="S10" i="11"/>
  <c r="R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X9" i="11"/>
  <c r="W9" i="11"/>
  <c r="V9" i="11"/>
  <c r="U9" i="11"/>
  <c r="T9" i="11"/>
  <c r="S9" i="11"/>
  <c r="R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X8" i="11"/>
  <c r="W8" i="11"/>
  <c r="V8" i="11"/>
  <c r="U8" i="11"/>
  <c r="T8" i="11"/>
  <c r="S8" i="11"/>
  <c r="R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B8" i="11"/>
  <c r="X29" i="10"/>
  <c r="X28" i="10"/>
  <c r="W28" i="10"/>
  <c r="X27" i="10"/>
  <c r="W27" i="10"/>
  <c r="V27" i="10"/>
  <c r="X26" i="10"/>
  <c r="W26" i="10"/>
  <c r="V26" i="10"/>
  <c r="U26" i="10"/>
  <c r="X25" i="10"/>
  <c r="W25" i="10"/>
  <c r="V25" i="10"/>
  <c r="U25" i="10"/>
  <c r="T25" i="10"/>
  <c r="X24" i="10"/>
  <c r="W24" i="10"/>
  <c r="V24" i="10"/>
  <c r="U24" i="10"/>
  <c r="T24" i="10"/>
  <c r="S24" i="10"/>
  <c r="X23" i="10"/>
  <c r="W23" i="10"/>
  <c r="V23" i="10"/>
  <c r="U23" i="10"/>
  <c r="T23" i="10"/>
  <c r="S23" i="10"/>
  <c r="R23" i="10"/>
  <c r="X22" i="10"/>
  <c r="W22" i="10"/>
  <c r="V22" i="10"/>
  <c r="U22" i="10"/>
  <c r="T22" i="10"/>
  <c r="S22" i="10"/>
  <c r="R22" i="10"/>
  <c r="X21" i="10"/>
  <c r="W21" i="10"/>
  <c r="V21" i="10"/>
  <c r="U21" i="10"/>
  <c r="T21" i="10"/>
  <c r="S21" i="10"/>
  <c r="R21" i="10"/>
  <c r="O21" i="10"/>
  <c r="X20" i="10"/>
  <c r="W20" i="10"/>
  <c r="V20" i="10"/>
  <c r="U20" i="10"/>
  <c r="T20" i="10"/>
  <c r="S20" i="10"/>
  <c r="R20" i="10"/>
  <c r="O20" i="10"/>
  <c r="N20" i="10"/>
  <c r="X19" i="10"/>
  <c r="W19" i="10"/>
  <c r="V19" i="10"/>
  <c r="U19" i="10"/>
  <c r="T19" i="10"/>
  <c r="S19" i="10"/>
  <c r="R19" i="10"/>
  <c r="O19" i="10"/>
  <c r="N19" i="10"/>
  <c r="M19" i="10"/>
  <c r="X18" i="10"/>
  <c r="W18" i="10"/>
  <c r="V18" i="10"/>
  <c r="U18" i="10"/>
  <c r="T18" i="10"/>
  <c r="S18" i="10"/>
  <c r="R18" i="10"/>
  <c r="O18" i="10"/>
  <c r="N18" i="10"/>
  <c r="M18" i="10"/>
  <c r="L18" i="10"/>
  <c r="X17" i="10"/>
  <c r="W17" i="10"/>
  <c r="V17" i="10"/>
  <c r="U17" i="10"/>
  <c r="T17" i="10"/>
  <c r="S17" i="10"/>
  <c r="R17" i="10"/>
  <c r="O17" i="10"/>
  <c r="N17" i="10"/>
  <c r="M17" i="10"/>
  <c r="L17" i="10"/>
  <c r="K17" i="10"/>
  <c r="X16" i="10"/>
  <c r="W16" i="10"/>
  <c r="V16" i="10"/>
  <c r="U16" i="10"/>
  <c r="T16" i="10"/>
  <c r="S16" i="10"/>
  <c r="R16" i="10"/>
  <c r="O16" i="10"/>
  <c r="N16" i="10"/>
  <c r="M16" i="10"/>
  <c r="L16" i="10"/>
  <c r="K16" i="10"/>
  <c r="J16" i="10"/>
  <c r="X15" i="10"/>
  <c r="W15" i="10"/>
  <c r="V15" i="10"/>
  <c r="U15" i="10"/>
  <c r="T15" i="10"/>
  <c r="S15" i="10"/>
  <c r="R15" i="10"/>
  <c r="O15" i="10"/>
  <c r="N15" i="10"/>
  <c r="M15" i="10"/>
  <c r="L15" i="10"/>
  <c r="K15" i="10"/>
  <c r="J15" i="10"/>
  <c r="I15" i="10"/>
  <c r="X14" i="10"/>
  <c r="W14" i="10"/>
  <c r="V14" i="10"/>
  <c r="U14" i="10"/>
  <c r="T14" i="10"/>
  <c r="S14" i="10"/>
  <c r="R14" i="10"/>
  <c r="O14" i="10"/>
  <c r="N14" i="10"/>
  <c r="M14" i="10"/>
  <c r="L14" i="10"/>
  <c r="K14" i="10"/>
  <c r="J14" i="10"/>
  <c r="I14" i="10"/>
  <c r="H14" i="10"/>
  <c r="X13" i="10"/>
  <c r="W13" i="10"/>
  <c r="V13" i="10"/>
  <c r="U13" i="10"/>
  <c r="T13" i="10"/>
  <c r="S13" i="10"/>
  <c r="R13" i="10"/>
  <c r="O13" i="10"/>
  <c r="N13" i="10"/>
  <c r="M13" i="10"/>
  <c r="L13" i="10"/>
  <c r="K13" i="10"/>
  <c r="J13" i="10"/>
  <c r="I13" i="10"/>
  <c r="H13" i="10"/>
  <c r="G13" i="10"/>
  <c r="X12" i="10"/>
  <c r="W12" i="10"/>
  <c r="V12" i="10"/>
  <c r="U12" i="10"/>
  <c r="T12" i="10"/>
  <c r="S12" i="10"/>
  <c r="R12" i="10"/>
  <c r="O12" i="10"/>
  <c r="N12" i="10"/>
  <c r="M12" i="10"/>
  <c r="L12" i="10"/>
  <c r="K12" i="10"/>
  <c r="J12" i="10"/>
  <c r="I12" i="10"/>
  <c r="H12" i="10"/>
  <c r="G12" i="10"/>
  <c r="F12" i="10"/>
  <c r="X11" i="10"/>
  <c r="W11" i="10"/>
  <c r="V11" i="10"/>
  <c r="U11" i="10"/>
  <c r="T11" i="10"/>
  <c r="S11" i="10"/>
  <c r="R11" i="10"/>
  <c r="O11" i="10"/>
  <c r="N11" i="10"/>
  <c r="M11" i="10"/>
  <c r="L11" i="10"/>
  <c r="K11" i="10"/>
  <c r="J11" i="10"/>
  <c r="I11" i="10"/>
  <c r="H11" i="10"/>
  <c r="G11" i="10"/>
  <c r="F11" i="10"/>
  <c r="E11" i="10"/>
  <c r="X10" i="10"/>
  <c r="W10" i="10"/>
  <c r="V10" i="10"/>
  <c r="U10" i="10"/>
  <c r="T10" i="10"/>
  <c r="S10" i="10"/>
  <c r="R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X9" i="10"/>
  <c r="W9" i="10"/>
  <c r="V9" i="10"/>
  <c r="U9" i="10"/>
  <c r="T9" i="10"/>
  <c r="S9" i="10"/>
  <c r="R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X8" i="10"/>
  <c r="W8" i="10"/>
  <c r="V8" i="10"/>
  <c r="U8" i="10"/>
  <c r="T8" i="10"/>
  <c r="S8" i="10"/>
  <c r="R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X29" i="9"/>
  <c r="X28" i="9"/>
  <c r="W28" i="9"/>
  <c r="X27" i="9"/>
  <c r="W27" i="9"/>
  <c r="V27" i="9"/>
  <c r="X26" i="9"/>
  <c r="W26" i="9"/>
  <c r="V26" i="9"/>
  <c r="U26" i="9"/>
  <c r="X25" i="9"/>
  <c r="W25" i="9"/>
  <c r="V25" i="9"/>
  <c r="U25" i="9"/>
  <c r="T25" i="9"/>
  <c r="X24" i="9"/>
  <c r="W24" i="9"/>
  <c r="V24" i="9"/>
  <c r="U24" i="9"/>
  <c r="T24" i="9"/>
  <c r="S24" i="9"/>
  <c r="X23" i="9"/>
  <c r="W23" i="9"/>
  <c r="V23" i="9"/>
  <c r="U23" i="9"/>
  <c r="T23" i="9"/>
  <c r="S23" i="9"/>
  <c r="R23" i="9"/>
  <c r="X22" i="9"/>
  <c r="W22" i="9"/>
  <c r="V22" i="9"/>
  <c r="U22" i="9"/>
  <c r="T22" i="9"/>
  <c r="S22" i="9"/>
  <c r="R22" i="9"/>
  <c r="X21" i="9"/>
  <c r="W21" i="9"/>
  <c r="V21" i="9"/>
  <c r="U21" i="9"/>
  <c r="T21" i="9"/>
  <c r="S21" i="9"/>
  <c r="R21" i="9"/>
  <c r="O21" i="9"/>
  <c r="X20" i="9"/>
  <c r="W20" i="9"/>
  <c r="V20" i="9"/>
  <c r="U20" i="9"/>
  <c r="T20" i="9"/>
  <c r="S20" i="9"/>
  <c r="R20" i="9"/>
  <c r="O20" i="9"/>
  <c r="N20" i="9"/>
  <c r="X19" i="9"/>
  <c r="W19" i="9"/>
  <c r="V19" i="9"/>
  <c r="U19" i="9"/>
  <c r="T19" i="9"/>
  <c r="S19" i="9"/>
  <c r="R19" i="9"/>
  <c r="O19" i="9"/>
  <c r="N19" i="9"/>
  <c r="M19" i="9"/>
  <c r="X18" i="9"/>
  <c r="W18" i="9"/>
  <c r="V18" i="9"/>
  <c r="U18" i="9"/>
  <c r="T18" i="9"/>
  <c r="S18" i="9"/>
  <c r="R18" i="9"/>
  <c r="O18" i="9"/>
  <c r="N18" i="9"/>
  <c r="M18" i="9"/>
  <c r="L18" i="9"/>
  <c r="X17" i="9"/>
  <c r="W17" i="9"/>
  <c r="V17" i="9"/>
  <c r="U17" i="9"/>
  <c r="T17" i="9"/>
  <c r="S17" i="9"/>
  <c r="R17" i="9"/>
  <c r="O17" i="9"/>
  <c r="N17" i="9"/>
  <c r="M17" i="9"/>
  <c r="L17" i="9"/>
  <c r="K17" i="9"/>
  <c r="X16" i="9"/>
  <c r="W16" i="9"/>
  <c r="V16" i="9"/>
  <c r="U16" i="9"/>
  <c r="T16" i="9"/>
  <c r="S16" i="9"/>
  <c r="R16" i="9"/>
  <c r="O16" i="9"/>
  <c r="N16" i="9"/>
  <c r="M16" i="9"/>
  <c r="L16" i="9"/>
  <c r="K16" i="9"/>
  <c r="J16" i="9"/>
  <c r="X15" i="9"/>
  <c r="W15" i="9"/>
  <c r="V15" i="9"/>
  <c r="U15" i="9"/>
  <c r="T15" i="9"/>
  <c r="S15" i="9"/>
  <c r="R15" i="9"/>
  <c r="O15" i="9"/>
  <c r="N15" i="9"/>
  <c r="M15" i="9"/>
  <c r="L15" i="9"/>
  <c r="K15" i="9"/>
  <c r="J15" i="9"/>
  <c r="I15" i="9"/>
  <c r="X14" i="9"/>
  <c r="W14" i="9"/>
  <c r="V14" i="9"/>
  <c r="U14" i="9"/>
  <c r="T14" i="9"/>
  <c r="S14" i="9"/>
  <c r="R14" i="9"/>
  <c r="O14" i="9"/>
  <c r="N14" i="9"/>
  <c r="M14" i="9"/>
  <c r="L14" i="9"/>
  <c r="K14" i="9"/>
  <c r="J14" i="9"/>
  <c r="I14" i="9"/>
  <c r="H14" i="9"/>
  <c r="X13" i="9"/>
  <c r="W13" i="9"/>
  <c r="V13" i="9"/>
  <c r="U13" i="9"/>
  <c r="T13" i="9"/>
  <c r="S13" i="9"/>
  <c r="R13" i="9"/>
  <c r="O13" i="9"/>
  <c r="N13" i="9"/>
  <c r="M13" i="9"/>
  <c r="L13" i="9"/>
  <c r="K13" i="9"/>
  <c r="J13" i="9"/>
  <c r="I13" i="9"/>
  <c r="H13" i="9"/>
  <c r="G13" i="9"/>
  <c r="X12" i="9"/>
  <c r="W12" i="9"/>
  <c r="V12" i="9"/>
  <c r="U12" i="9"/>
  <c r="T12" i="9"/>
  <c r="S12" i="9"/>
  <c r="R12" i="9"/>
  <c r="O12" i="9"/>
  <c r="N12" i="9"/>
  <c r="M12" i="9"/>
  <c r="L12" i="9"/>
  <c r="K12" i="9"/>
  <c r="J12" i="9"/>
  <c r="I12" i="9"/>
  <c r="H12" i="9"/>
  <c r="G12" i="9"/>
  <c r="F12" i="9"/>
  <c r="X11" i="9"/>
  <c r="W11" i="9"/>
  <c r="V11" i="9"/>
  <c r="U11" i="9"/>
  <c r="T11" i="9"/>
  <c r="S11" i="9"/>
  <c r="R11" i="9"/>
  <c r="O11" i="9"/>
  <c r="N11" i="9"/>
  <c r="M11" i="9"/>
  <c r="L11" i="9"/>
  <c r="K11" i="9"/>
  <c r="J11" i="9"/>
  <c r="I11" i="9"/>
  <c r="H11" i="9"/>
  <c r="G11" i="9"/>
  <c r="F11" i="9"/>
  <c r="E11" i="9"/>
  <c r="X10" i="9"/>
  <c r="W10" i="9"/>
  <c r="V10" i="9"/>
  <c r="U10" i="9"/>
  <c r="T10" i="9"/>
  <c r="S10" i="9"/>
  <c r="R10" i="9"/>
  <c r="O10" i="9"/>
  <c r="N10" i="9"/>
  <c r="M10" i="9"/>
  <c r="L10" i="9"/>
  <c r="K10" i="9"/>
  <c r="J10" i="9"/>
  <c r="I10" i="9"/>
  <c r="H10" i="9"/>
  <c r="G10" i="9"/>
  <c r="F10" i="9"/>
  <c r="E10" i="9"/>
  <c r="D10" i="9"/>
  <c r="X9" i="9"/>
  <c r="W9" i="9"/>
  <c r="V9" i="9"/>
  <c r="U9" i="9"/>
  <c r="T9" i="9"/>
  <c r="S9" i="9"/>
  <c r="R9" i="9"/>
  <c r="O9" i="9"/>
  <c r="N9" i="9"/>
  <c r="M9" i="9"/>
  <c r="L9" i="9"/>
  <c r="K9" i="9"/>
  <c r="J9" i="9"/>
  <c r="I9" i="9"/>
  <c r="H9" i="9"/>
  <c r="G9" i="9"/>
  <c r="F9" i="9"/>
  <c r="E9" i="9"/>
  <c r="D9" i="9"/>
  <c r="C9" i="9"/>
  <c r="X8" i="9"/>
  <c r="W8" i="9"/>
  <c r="V8" i="9"/>
  <c r="U8" i="9"/>
  <c r="T8" i="9"/>
  <c r="S8" i="9"/>
  <c r="R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X29" i="8"/>
  <c r="X28" i="8"/>
  <c r="W28" i="8"/>
  <c r="X27" i="8"/>
  <c r="W27" i="8"/>
  <c r="V27" i="8"/>
  <c r="X26" i="8"/>
  <c r="W26" i="8"/>
  <c r="V26" i="8"/>
  <c r="U26" i="8"/>
  <c r="X25" i="8"/>
  <c r="W25" i="8"/>
  <c r="V25" i="8"/>
  <c r="U25" i="8"/>
  <c r="T25" i="8"/>
  <c r="X24" i="8"/>
  <c r="W24" i="8"/>
  <c r="V24" i="8"/>
  <c r="U24" i="8"/>
  <c r="T24" i="8"/>
  <c r="S24" i="8"/>
  <c r="X23" i="8"/>
  <c r="W23" i="8"/>
  <c r="V23" i="8"/>
  <c r="U23" i="8"/>
  <c r="T23" i="8"/>
  <c r="S23" i="8"/>
  <c r="R23" i="8"/>
  <c r="X22" i="8"/>
  <c r="W22" i="8"/>
  <c r="V22" i="8"/>
  <c r="U22" i="8"/>
  <c r="T22" i="8"/>
  <c r="S22" i="8"/>
  <c r="R22" i="8"/>
  <c r="X21" i="8"/>
  <c r="W21" i="8"/>
  <c r="V21" i="8"/>
  <c r="U21" i="8"/>
  <c r="T21" i="8"/>
  <c r="S21" i="8"/>
  <c r="R21" i="8"/>
  <c r="O21" i="8"/>
  <c r="X20" i="8"/>
  <c r="W20" i="8"/>
  <c r="V20" i="8"/>
  <c r="U20" i="8"/>
  <c r="T20" i="8"/>
  <c r="S20" i="8"/>
  <c r="R20" i="8"/>
  <c r="O20" i="8"/>
  <c r="N20" i="8"/>
  <c r="X19" i="8"/>
  <c r="W19" i="8"/>
  <c r="V19" i="8"/>
  <c r="U19" i="8"/>
  <c r="T19" i="8"/>
  <c r="S19" i="8"/>
  <c r="R19" i="8"/>
  <c r="O19" i="8"/>
  <c r="N19" i="8"/>
  <c r="M19" i="8"/>
  <c r="X18" i="8"/>
  <c r="W18" i="8"/>
  <c r="V18" i="8"/>
  <c r="U18" i="8"/>
  <c r="T18" i="8"/>
  <c r="S18" i="8"/>
  <c r="R18" i="8"/>
  <c r="O18" i="8"/>
  <c r="N18" i="8"/>
  <c r="M18" i="8"/>
  <c r="L18" i="8"/>
  <c r="X17" i="8"/>
  <c r="W17" i="8"/>
  <c r="V17" i="8"/>
  <c r="U17" i="8"/>
  <c r="T17" i="8"/>
  <c r="S17" i="8"/>
  <c r="R17" i="8"/>
  <c r="O17" i="8"/>
  <c r="N17" i="8"/>
  <c r="M17" i="8"/>
  <c r="L17" i="8"/>
  <c r="K17" i="8"/>
  <c r="X16" i="8"/>
  <c r="W16" i="8"/>
  <c r="V16" i="8"/>
  <c r="U16" i="8"/>
  <c r="T16" i="8"/>
  <c r="S16" i="8"/>
  <c r="R16" i="8"/>
  <c r="O16" i="8"/>
  <c r="N16" i="8"/>
  <c r="M16" i="8"/>
  <c r="L16" i="8"/>
  <c r="K16" i="8"/>
  <c r="J16" i="8"/>
  <c r="X15" i="8"/>
  <c r="W15" i="8"/>
  <c r="V15" i="8"/>
  <c r="U15" i="8"/>
  <c r="T15" i="8"/>
  <c r="S15" i="8"/>
  <c r="R15" i="8"/>
  <c r="O15" i="8"/>
  <c r="N15" i="8"/>
  <c r="M15" i="8"/>
  <c r="L15" i="8"/>
  <c r="K15" i="8"/>
  <c r="J15" i="8"/>
  <c r="I15" i="8"/>
  <c r="X14" i="8"/>
  <c r="W14" i="8"/>
  <c r="V14" i="8"/>
  <c r="U14" i="8"/>
  <c r="T14" i="8"/>
  <c r="S14" i="8"/>
  <c r="R14" i="8"/>
  <c r="O14" i="8"/>
  <c r="N14" i="8"/>
  <c r="M14" i="8"/>
  <c r="L14" i="8"/>
  <c r="K14" i="8"/>
  <c r="J14" i="8"/>
  <c r="I14" i="8"/>
  <c r="H14" i="8"/>
  <c r="X13" i="8"/>
  <c r="W13" i="8"/>
  <c r="V13" i="8"/>
  <c r="U13" i="8"/>
  <c r="T13" i="8"/>
  <c r="S13" i="8"/>
  <c r="R13" i="8"/>
  <c r="O13" i="8"/>
  <c r="N13" i="8"/>
  <c r="M13" i="8"/>
  <c r="L13" i="8"/>
  <c r="K13" i="8"/>
  <c r="J13" i="8"/>
  <c r="I13" i="8"/>
  <c r="H13" i="8"/>
  <c r="G13" i="8"/>
  <c r="X12" i="8"/>
  <c r="W12" i="8"/>
  <c r="V12" i="8"/>
  <c r="U12" i="8"/>
  <c r="T12" i="8"/>
  <c r="S12" i="8"/>
  <c r="R12" i="8"/>
  <c r="O12" i="8"/>
  <c r="N12" i="8"/>
  <c r="M12" i="8"/>
  <c r="L12" i="8"/>
  <c r="K12" i="8"/>
  <c r="J12" i="8"/>
  <c r="I12" i="8"/>
  <c r="H12" i="8"/>
  <c r="G12" i="8"/>
  <c r="F12" i="8"/>
  <c r="X11" i="8"/>
  <c r="W11" i="8"/>
  <c r="V11" i="8"/>
  <c r="U11" i="8"/>
  <c r="T11" i="8"/>
  <c r="S11" i="8"/>
  <c r="R11" i="8"/>
  <c r="O11" i="8"/>
  <c r="N11" i="8"/>
  <c r="M11" i="8"/>
  <c r="L11" i="8"/>
  <c r="K11" i="8"/>
  <c r="J11" i="8"/>
  <c r="I11" i="8"/>
  <c r="H11" i="8"/>
  <c r="G11" i="8"/>
  <c r="F11" i="8"/>
  <c r="E11" i="8"/>
  <c r="X10" i="8"/>
  <c r="W10" i="8"/>
  <c r="V10" i="8"/>
  <c r="U10" i="8"/>
  <c r="T10" i="8"/>
  <c r="S10" i="8"/>
  <c r="R10" i="8"/>
  <c r="O10" i="8"/>
  <c r="N10" i="8"/>
  <c r="M10" i="8"/>
  <c r="L10" i="8"/>
  <c r="K10" i="8"/>
  <c r="J10" i="8"/>
  <c r="I10" i="8"/>
  <c r="H10" i="8"/>
  <c r="G10" i="8"/>
  <c r="F10" i="8"/>
  <c r="E10" i="8"/>
  <c r="D10" i="8"/>
  <c r="X9" i="8"/>
  <c r="W9" i="8"/>
  <c r="V9" i="8"/>
  <c r="U9" i="8"/>
  <c r="T9" i="8"/>
  <c r="S9" i="8"/>
  <c r="R9" i="8"/>
  <c r="O9" i="8"/>
  <c r="N9" i="8"/>
  <c r="M9" i="8"/>
  <c r="L9" i="8"/>
  <c r="K9" i="8"/>
  <c r="J9" i="8"/>
  <c r="I9" i="8"/>
  <c r="H9" i="8"/>
  <c r="G9" i="8"/>
  <c r="F9" i="8"/>
  <c r="E9" i="8"/>
  <c r="D9" i="8"/>
  <c r="C9" i="8"/>
  <c r="X8" i="8"/>
  <c r="W8" i="8"/>
  <c r="V8" i="8"/>
  <c r="U8" i="8"/>
  <c r="T8" i="8"/>
  <c r="S8" i="8"/>
  <c r="R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X29" i="7"/>
  <c r="X28" i="7"/>
  <c r="W28" i="7"/>
  <c r="X27" i="7"/>
  <c r="W27" i="7"/>
  <c r="V27" i="7"/>
  <c r="X26" i="7"/>
  <c r="W26" i="7"/>
  <c r="V26" i="7"/>
  <c r="U26" i="7"/>
  <c r="X25" i="7"/>
  <c r="W25" i="7"/>
  <c r="V25" i="7"/>
  <c r="U25" i="7"/>
  <c r="T25" i="7"/>
  <c r="X24" i="7"/>
  <c r="W24" i="7"/>
  <c r="V24" i="7"/>
  <c r="U24" i="7"/>
  <c r="T24" i="7"/>
  <c r="S24" i="7"/>
  <c r="X23" i="7"/>
  <c r="W23" i="7"/>
  <c r="V23" i="7"/>
  <c r="U23" i="7"/>
  <c r="T23" i="7"/>
  <c r="S23" i="7"/>
  <c r="R23" i="7"/>
  <c r="X22" i="7"/>
  <c r="W22" i="7"/>
  <c r="V22" i="7"/>
  <c r="U22" i="7"/>
  <c r="T22" i="7"/>
  <c r="S22" i="7"/>
  <c r="R22" i="7"/>
  <c r="X21" i="7"/>
  <c r="W21" i="7"/>
  <c r="V21" i="7"/>
  <c r="U21" i="7"/>
  <c r="T21" i="7"/>
  <c r="S21" i="7"/>
  <c r="R21" i="7"/>
  <c r="O21" i="7"/>
  <c r="X20" i="7"/>
  <c r="W20" i="7"/>
  <c r="V20" i="7"/>
  <c r="U20" i="7"/>
  <c r="T20" i="7"/>
  <c r="S20" i="7"/>
  <c r="R20" i="7"/>
  <c r="O20" i="7"/>
  <c r="N20" i="7"/>
  <c r="X19" i="7"/>
  <c r="W19" i="7"/>
  <c r="V19" i="7"/>
  <c r="U19" i="7"/>
  <c r="T19" i="7"/>
  <c r="S19" i="7"/>
  <c r="R19" i="7"/>
  <c r="O19" i="7"/>
  <c r="N19" i="7"/>
  <c r="M19" i="7"/>
  <c r="X18" i="7"/>
  <c r="W18" i="7"/>
  <c r="V18" i="7"/>
  <c r="U18" i="7"/>
  <c r="T18" i="7"/>
  <c r="S18" i="7"/>
  <c r="R18" i="7"/>
  <c r="O18" i="7"/>
  <c r="N18" i="7"/>
  <c r="M18" i="7"/>
  <c r="L18" i="7"/>
  <c r="X17" i="7"/>
  <c r="W17" i="7"/>
  <c r="V17" i="7"/>
  <c r="U17" i="7"/>
  <c r="T17" i="7"/>
  <c r="S17" i="7"/>
  <c r="R17" i="7"/>
  <c r="O17" i="7"/>
  <c r="N17" i="7"/>
  <c r="M17" i="7"/>
  <c r="L17" i="7"/>
  <c r="K17" i="7"/>
  <c r="X16" i="7"/>
  <c r="W16" i="7"/>
  <c r="V16" i="7"/>
  <c r="U16" i="7"/>
  <c r="T16" i="7"/>
  <c r="S16" i="7"/>
  <c r="R16" i="7"/>
  <c r="O16" i="7"/>
  <c r="N16" i="7"/>
  <c r="M16" i="7"/>
  <c r="L16" i="7"/>
  <c r="K16" i="7"/>
  <c r="J16" i="7"/>
  <c r="X15" i="7"/>
  <c r="W15" i="7"/>
  <c r="V15" i="7"/>
  <c r="U15" i="7"/>
  <c r="T15" i="7"/>
  <c r="S15" i="7"/>
  <c r="R15" i="7"/>
  <c r="O15" i="7"/>
  <c r="N15" i="7"/>
  <c r="M15" i="7"/>
  <c r="L15" i="7"/>
  <c r="K15" i="7"/>
  <c r="J15" i="7"/>
  <c r="I15" i="7"/>
  <c r="X14" i="7"/>
  <c r="W14" i="7"/>
  <c r="V14" i="7"/>
  <c r="U14" i="7"/>
  <c r="T14" i="7"/>
  <c r="S14" i="7"/>
  <c r="R14" i="7"/>
  <c r="O14" i="7"/>
  <c r="N14" i="7"/>
  <c r="M14" i="7"/>
  <c r="L14" i="7"/>
  <c r="K14" i="7"/>
  <c r="J14" i="7"/>
  <c r="I14" i="7"/>
  <c r="H14" i="7"/>
  <c r="X13" i="7"/>
  <c r="W13" i="7"/>
  <c r="V13" i="7"/>
  <c r="U13" i="7"/>
  <c r="T13" i="7"/>
  <c r="S13" i="7"/>
  <c r="R13" i="7"/>
  <c r="O13" i="7"/>
  <c r="N13" i="7"/>
  <c r="M13" i="7"/>
  <c r="L13" i="7"/>
  <c r="K13" i="7"/>
  <c r="J13" i="7"/>
  <c r="I13" i="7"/>
  <c r="H13" i="7"/>
  <c r="G13" i="7"/>
  <c r="X12" i="7"/>
  <c r="W12" i="7"/>
  <c r="V12" i="7"/>
  <c r="U12" i="7"/>
  <c r="T12" i="7"/>
  <c r="S12" i="7"/>
  <c r="R12" i="7"/>
  <c r="O12" i="7"/>
  <c r="N12" i="7"/>
  <c r="M12" i="7"/>
  <c r="L12" i="7"/>
  <c r="K12" i="7"/>
  <c r="J12" i="7"/>
  <c r="I12" i="7"/>
  <c r="H12" i="7"/>
  <c r="G12" i="7"/>
  <c r="F12" i="7"/>
  <c r="X11" i="7"/>
  <c r="W11" i="7"/>
  <c r="V11" i="7"/>
  <c r="U11" i="7"/>
  <c r="T11" i="7"/>
  <c r="S11" i="7"/>
  <c r="R11" i="7"/>
  <c r="O11" i="7"/>
  <c r="N11" i="7"/>
  <c r="M11" i="7"/>
  <c r="L11" i="7"/>
  <c r="K11" i="7"/>
  <c r="J11" i="7"/>
  <c r="I11" i="7"/>
  <c r="H11" i="7"/>
  <c r="G11" i="7"/>
  <c r="F11" i="7"/>
  <c r="E11" i="7"/>
  <c r="X10" i="7"/>
  <c r="W10" i="7"/>
  <c r="V10" i="7"/>
  <c r="U10" i="7"/>
  <c r="T10" i="7"/>
  <c r="S10" i="7"/>
  <c r="R10" i="7"/>
  <c r="O10" i="7"/>
  <c r="N10" i="7"/>
  <c r="M10" i="7"/>
  <c r="L10" i="7"/>
  <c r="K10" i="7"/>
  <c r="J10" i="7"/>
  <c r="I10" i="7"/>
  <c r="H10" i="7"/>
  <c r="G10" i="7"/>
  <c r="F10" i="7"/>
  <c r="E10" i="7"/>
  <c r="D10" i="7"/>
  <c r="X9" i="7"/>
  <c r="W9" i="7"/>
  <c r="V9" i="7"/>
  <c r="U9" i="7"/>
  <c r="T9" i="7"/>
  <c r="S9" i="7"/>
  <c r="R9" i="7"/>
  <c r="O9" i="7"/>
  <c r="N9" i="7"/>
  <c r="M9" i="7"/>
  <c r="L9" i="7"/>
  <c r="J9" i="7"/>
  <c r="I9" i="7"/>
  <c r="H9" i="7"/>
  <c r="G9" i="7"/>
  <c r="F9" i="7"/>
  <c r="E9" i="7"/>
  <c r="D9" i="7"/>
  <c r="C9" i="7"/>
  <c r="X8" i="7"/>
  <c r="W8" i="7"/>
  <c r="V8" i="7"/>
  <c r="U8" i="7"/>
  <c r="T8" i="7"/>
  <c r="S8" i="7"/>
  <c r="R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K9" i="7"/>
  <c r="X29" i="2" l="1"/>
  <c r="X28" i="2"/>
  <c r="W28" i="2"/>
  <c r="X27" i="2"/>
  <c r="W27" i="2"/>
  <c r="V27" i="2"/>
  <c r="X26" i="2"/>
  <c r="W26" i="2"/>
  <c r="V26" i="2"/>
  <c r="U26" i="2"/>
  <c r="X25" i="2"/>
  <c r="W25" i="2"/>
  <c r="V25" i="2"/>
  <c r="U25" i="2"/>
  <c r="T25" i="2"/>
  <c r="X24" i="2"/>
  <c r="W24" i="2"/>
  <c r="V24" i="2"/>
  <c r="U24" i="2"/>
  <c r="T24" i="2"/>
  <c r="S24" i="2"/>
  <c r="X23" i="2"/>
  <c r="W23" i="2"/>
  <c r="V23" i="2"/>
  <c r="U23" i="2"/>
  <c r="T23" i="2"/>
  <c r="S23" i="2"/>
  <c r="R23" i="2"/>
  <c r="X22" i="2"/>
  <c r="W22" i="2"/>
  <c r="V22" i="2"/>
  <c r="U22" i="2"/>
  <c r="T22" i="2"/>
  <c r="S22" i="2"/>
  <c r="R22" i="2"/>
  <c r="X21" i="2"/>
  <c r="W21" i="2"/>
  <c r="V21" i="2"/>
  <c r="U21" i="2"/>
  <c r="T21" i="2"/>
  <c r="S21" i="2"/>
  <c r="R21" i="2"/>
  <c r="O21" i="2"/>
  <c r="X20" i="2"/>
  <c r="W20" i="2"/>
  <c r="V20" i="2"/>
  <c r="U20" i="2"/>
  <c r="T20" i="2"/>
  <c r="S20" i="2"/>
  <c r="R20" i="2"/>
  <c r="O20" i="2"/>
  <c r="N20" i="2"/>
  <c r="X19" i="2"/>
  <c r="W19" i="2"/>
  <c r="V19" i="2"/>
  <c r="U19" i="2"/>
  <c r="T19" i="2"/>
  <c r="S19" i="2"/>
  <c r="R19" i="2"/>
  <c r="O19" i="2"/>
  <c r="N19" i="2"/>
  <c r="M19" i="2"/>
  <c r="X18" i="2"/>
  <c r="W18" i="2"/>
  <c r="V18" i="2"/>
  <c r="U18" i="2"/>
  <c r="T18" i="2"/>
  <c r="S18" i="2"/>
  <c r="R18" i="2"/>
  <c r="O18" i="2"/>
  <c r="N18" i="2"/>
  <c r="M18" i="2"/>
  <c r="L18" i="2"/>
  <c r="X17" i="2"/>
  <c r="W17" i="2"/>
  <c r="V17" i="2"/>
  <c r="U17" i="2"/>
  <c r="T17" i="2"/>
  <c r="S17" i="2"/>
  <c r="R17" i="2"/>
  <c r="O17" i="2"/>
  <c r="N17" i="2"/>
  <c r="M17" i="2"/>
  <c r="L17" i="2"/>
  <c r="K17" i="2"/>
  <c r="X16" i="2"/>
  <c r="W16" i="2"/>
  <c r="V16" i="2"/>
  <c r="U16" i="2"/>
  <c r="T16" i="2"/>
  <c r="S16" i="2"/>
  <c r="R16" i="2"/>
  <c r="O16" i="2"/>
  <c r="N16" i="2"/>
  <c r="M16" i="2"/>
  <c r="L16" i="2"/>
  <c r="K16" i="2"/>
  <c r="J16" i="2"/>
  <c r="X15" i="2"/>
  <c r="W15" i="2"/>
  <c r="V15" i="2"/>
  <c r="U15" i="2"/>
  <c r="T15" i="2"/>
  <c r="S15" i="2"/>
  <c r="R15" i="2"/>
  <c r="O15" i="2"/>
  <c r="N15" i="2"/>
  <c r="M15" i="2"/>
  <c r="L15" i="2"/>
  <c r="K15" i="2"/>
  <c r="J15" i="2"/>
  <c r="I15" i="2"/>
  <c r="X14" i="2"/>
  <c r="W14" i="2"/>
  <c r="V14" i="2"/>
  <c r="U14" i="2"/>
  <c r="T14" i="2"/>
  <c r="S14" i="2"/>
  <c r="R14" i="2"/>
  <c r="O14" i="2"/>
  <c r="N14" i="2"/>
  <c r="M14" i="2"/>
  <c r="L14" i="2"/>
  <c r="K14" i="2"/>
  <c r="J14" i="2"/>
  <c r="I14" i="2"/>
  <c r="H14" i="2"/>
  <c r="X13" i="2"/>
  <c r="W13" i="2"/>
  <c r="V13" i="2"/>
  <c r="U13" i="2"/>
  <c r="T13" i="2"/>
  <c r="S13" i="2"/>
  <c r="R13" i="2"/>
  <c r="O13" i="2"/>
  <c r="N13" i="2"/>
  <c r="M13" i="2"/>
  <c r="L13" i="2"/>
  <c r="K13" i="2"/>
  <c r="J13" i="2"/>
  <c r="I13" i="2"/>
  <c r="H13" i="2"/>
  <c r="G13" i="2"/>
  <c r="X12" i="2"/>
  <c r="W12" i="2"/>
  <c r="V12" i="2"/>
  <c r="U12" i="2"/>
  <c r="T12" i="2"/>
  <c r="S12" i="2"/>
  <c r="R12" i="2"/>
  <c r="O12" i="2"/>
  <c r="N12" i="2"/>
  <c r="M12" i="2"/>
  <c r="L12" i="2"/>
  <c r="K12" i="2"/>
  <c r="J12" i="2"/>
  <c r="I12" i="2"/>
  <c r="H12" i="2"/>
  <c r="G12" i="2"/>
  <c r="F12" i="2"/>
  <c r="X11" i="2"/>
  <c r="W11" i="2"/>
  <c r="V11" i="2"/>
  <c r="U11" i="2"/>
  <c r="T11" i="2"/>
  <c r="S11" i="2"/>
  <c r="R11" i="2"/>
  <c r="O11" i="2"/>
  <c r="N11" i="2"/>
  <c r="M11" i="2"/>
  <c r="L11" i="2"/>
  <c r="K11" i="2"/>
  <c r="J11" i="2"/>
  <c r="I11" i="2"/>
  <c r="H11" i="2"/>
  <c r="G11" i="2"/>
  <c r="F11" i="2"/>
  <c r="E11" i="2"/>
  <c r="X10" i="2"/>
  <c r="W10" i="2"/>
  <c r="V10" i="2"/>
  <c r="U10" i="2"/>
  <c r="T10" i="2"/>
  <c r="S10" i="2"/>
  <c r="R10" i="2"/>
  <c r="O10" i="2"/>
  <c r="N10" i="2"/>
  <c r="M10" i="2"/>
  <c r="L10" i="2"/>
  <c r="K10" i="2"/>
  <c r="J10" i="2"/>
  <c r="I10" i="2"/>
  <c r="H10" i="2"/>
  <c r="G10" i="2"/>
  <c r="F10" i="2"/>
  <c r="E10" i="2"/>
  <c r="D10" i="2"/>
  <c r="X9" i="2"/>
  <c r="W9" i="2"/>
  <c r="V9" i="2"/>
  <c r="U9" i="2"/>
  <c r="T9" i="2"/>
  <c r="S9" i="2"/>
  <c r="R9" i="2"/>
  <c r="O9" i="2"/>
  <c r="N9" i="2"/>
  <c r="M9" i="2"/>
  <c r="L9" i="2"/>
  <c r="K9" i="2"/>
  <c r="J9" i="2"/>
  <c r="I9" i="2"/>
  <c r="H9" i="2"/>
  <c r="G9" i="2"/>
  <c r="F9" i="2"/>
  <c r="E9" i="2"/>
  <c r="D9" i="2"/>
  <c r="C9" i="2"/>
  <c r="X8" i="2"/>
  <c r="W8" i="2"/>
  <c r="V8" i="2"/>
  <c r="U8" i="2"/>
  <c r="T8" i="2"/>
  <c r="S8" i="2"/>
  <c r="R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E35" i="3" l="1"/>
  <c r="AE34" i="3"/>
  <c r="AD34" i="3"/>
  <c r="AE33" i="3"/>
  <c r="AD33" i="3"/>
  <c r="AC33" i="3"/>
  <c r="AE32" i="3"/>
  <c r="AD32" i="3"/>
  <c r="AC32" i="3"/>
  <c r="AB32" i="3"/>
  <c r="AE31" i="3"/>
  <c r="AD31" i="3"/>
  <c r="AC31" i="3"/>
  <c r="AB31" i="3"/>
  <c r="AA31" i="3"/>
  <c r="AE30" i="3"/>
  <c r="AD30" i="3"/>
  <c r="AC30" i="3"/>
  <c r="AB30" i="3"/>
  <c r="AA30" i="3"/>
  <c r="Z30" i="3"/>
  <c r="AE29" i="3"/>
  <c r="AD29" i="3"/>
  <c r="AC29" i="3"/>
  <c r="AB29" i="3"/>
  <c r="AA29" i="3"/>
  <c r="Z29" i="3"/>
  <c r="Y29" i="3"/>
  <c r="AE28" i="3"/>
  <c r="AD28" i="3"/>
  <c r="AC28" i="3"/>
  <c r="AB28" i="3"/>
  <c r="AA28" i="3"/>
  <c r="Z28" i="3"/>
  <c r="Y28" i="3"/>
  <c r="X28" i="3"/>
  <c r="AE27" i="3"/>
  <c r="AD27" i="3"/>
  <c r="AC27" i="3"/>
  <c r="AB27" i="3"/>
  <c r="AA27" i="3"/>
  <c r="Z27" i="3"/>
  <c r="Y27" i="3"/>
  <c r="X27" i="3"/>
  <c r="W27" i="3"/>
  <c r="AE26" i="3"/>
  <c r="AD26" i="3"/>
  <c r="AC26" i="3"/>
  <c r="AB26" i="3"/>
  <c r="AA26" i="3"/>
  <c r="Z26" i="3"/>
  <c r="Y26" i="3"/>
  <c r="X26" i="3"/>
  <c r="W26" i="3"/>
  <c r="V26" i="3"/>
  <c r="AE25" i="3"/>
  <c r="AD25" i="3"/>
  <c r="AC25" i="3"/>
  <c r="AB25" i="3"/>
  <c r="AA25" i="3"/>
  <c r="Z25" i="3"/>
  <c r="Y25" i="3"/>
  <c r="X25" i="3"/>
  <c r="W25" i="3"/>
  <c r="V25" i="3"/>
  <c r="U25" i="3"/>
  <c r="AE24" i="3"/>
  <c r="AD24" i="3"/>
  <c r="AC24" i="3"/>
  <c r="AB24" i="3"/>
  <c r="AA24" i="3"/>
  <c r="Z24" i="3"/>
  <c r="Y24" i="3"/>
  <c r="X24" i="3"/>
  <c r="W24" i="3"/>
  <c r="V24" i="3"/>
  <c r="U24" i="3"/>
  <c r="T24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O20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O19" i="3"/>
  <c r="N19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O18" i="3"/>
  <c r="N18" i="3"/>
  <c r="M18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O17" i="3"/>
  <c r="N17" i="3"/>
  <c r="M17" i="3"/>
  <c r="L17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O16" i="3"/>
  <c r="N16" i="3"/>
  <c r="M16" i="3"/>
  <c r="L16" i="3"/>
  <c r="K16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O15" i="3"/>
  <c r="N15" i="3"/>
  <c r="M15" i="3"/>
  <c r="L15" i="3"/>
  <c r="K15" i="3"/>
  <c r="J15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O14" i="3"/>
  <c r="N14" i="3"/>
  <c r="M14" i="3"/>
  <c r="L14" i="3"/>
  <c r="K14" i="3"/>
  <c r="J14" i="3"/>
  <c r="I14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O13" i="3"/>
  <c r="N13" i="3"/>
  <c r="M13" i="3"/>
  <c r="L13" i="3"/>
  <c r="K13" i="3"/>
  <c r="J13" i="3"/>
  <c r="I13" i="3"/>
  <c r="H13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O12" i="3"/>
  <c r="N12" i="3"/>
  <c r="M12" i="3"/>
  <c r="L12" i="3"/>
  <c r="K12" i="3"/>
  <c r="J12" i="3"/>
  <c r="I12" i="3"/>
  <c r="H12" i="3"/>
  <c r="G12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O11" i="3"/>
  <c r="N11" i="3"/>
  <c r="M11" i="3"/>
  <c r="L11" i="3"/>
  <c r="K11" i="3"/>
  <c r="J11" i="3"/>
  <c r="I11" i="3"/>
  <c r="H11" i="3"/>
  <c r="G11" i="3"/>
  <c r="F11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O10" i="3"/>
  <c r="N10" i="3"/>
  <c r="M10" i="3"/>
  <c r="L10" i="3"/>
  <c r="K10" i="3"/>
  <c r="J10" i="3"/>
  <c r="I10" i="3"/>
  <c r="H10" i="3"/>
  <c r="G10" i="3"/>
  <c r="F10" i="3"/>
  <c r="E10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O9" i="3"/>
  <c r="N9" i="3"/>
  <c r="M9" i="3"/>
  <c r="L9" i="3"/>
  <c r="K9" i="3"/>
  <c r="J9" i="3"/>
  <c r="I9" i="3"/>
  <c r="H9" i="3"/>
  <c r="G9" i="3"/>
  <c r="F9" i="3"/>
  <c r="E9" i="3"/>
  <c r="D9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O8" i="3"/>
  <c r="N8" i="3"/>
  <c r="M8" i="3"/>
  <c r="L8" i="3"/>
  <c r="K8" i="3"/>
  <c r="J8" i="3"/>
  <c r="I8" i="3"/>
  <c r="H8" i="3"/>
  <c r="G8" i="3"/>
  <c r="F8" i="3"/>
  <c r="E8" i="3"/>
  <c r="D8" i="3"/>
  <c r="C8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X29" i="1" l="1"/>
  <c r="X27" i="1"/>
  <c r="W27" i="1"/>
  <c r="V27" i="1"/>
  <c r="X25" i="1"/>
  <c r="W25" i="1"/>
  <c r="V25" i="1"/>
  <c r="U25" i="1"/>
  <c r="T25" i="1"/>
  <c r="X23" i="1"/>
  <c r="W23" i="1"/>
  <c r="V23" i="1"/>
  <c r="U23" i="1"/>
  <c r="T23" i="1"/>
  <c r="S23" i="1"/>
  <c r="R23" i="1"/>
  <c r="X21" i="1"/>
  <c r="W21" i="1"/>
  <c r="V21" i="1"/>
  <c r="U21" i="1"/>
  <c r="T21" i="1"/>
  <c r="S21" i="1"/>
  <c r="R21" i="1"/>
  <c r="O21" i="1"/>
  <c r="X19" i="1"/>
  <c r="W19" i="1"/>
  <c r="V19" i="1"/>
  <c r="U19" i="1"/>
  <c r="T19" i="1"/>
  <c r="S19" i="1"/>
  <c r="R19" i="1"/>
  <c r="O19" i="1"/>
  <c r="N19" i="1"/>
  <c r="M19" i="1"/>
  <c r="X17" i="1"/>
  <c r="W17" i="1"/>
  <c r="V17" i="1"/>
  <c r="U17" i="1"/>
  <c r="T17" i="1"/>
  <c r="S17" i="1"/>
  <c r="R17" i="1"/>
  <c r="O17" i="1"/>
  <c r="N17" i="1"/>
  <c r="M17" i="1"/>
  <c r="L17" i="1"/>
  <c r="K17" i="1"/>
  <c r="X15" i="1"/>
  <c r="W15" i="1"/>
  <c r="V15" i="1"/>
  <c r="U15" i="1"/>
  <c r="T15" i="1"/>
  <c r="S15" i="1"/>
  <c r="R15" i="1"/>
  <c r="O15" i="1"/>
  <c r="N15" i="1"/>
  <c r="M15" i="1"/>
  <c r="L15" i="1"/>
  <c r="K15" i="1"/>
  <c r="J15" i="1"/>
  <c r="I15" i="1"/>
  <c r="X28" i="1"/>
  <c r="W28" i="1"/>
  <c r="X26" i="1"/>
  <c r="W26" i="1"/>
  <c r="V26" i="1"/>
  <c r="U26" i="1"/>
  <c r="X24" i="1"/>
  <c r="W24" i="1"/>
  <c r="V24" i="1"/>
  <c r="U24" i="1"/>
  <c r="T24" i="1"/>
  <c r="S24" i="1"/>
  <c r="X22" i="1"/>
  <c r="W22" i="1"/>
  <c r="V22" i="1"/>
  <c r="U22" i="1"/>
  <c r="T22" i="1"/>
  <c r="S22" i="1"/>
  <c r="R22" i="1"/>
  <c r="X20" i="1"/>
  <c r="W20" i="1"/>
  <c r="V20" i="1"/>
  <c r="U20" i="1"/>
  <c r="T20" i="1"/>
  <c r="S20" i="1"/>
  <c r="R20" i="1"/>
  <c r="O20" i="1"/>
  <c r="N20" i="1"/>
  <c r="X18" i="1"/>
  <c r="W18" i="1"/>
  <c r="V18" i="1"/>
  <c r="U18" i="1"/>
  <c r="T18" i="1"/>
  <c r="S18" i="1"/>
  <c r="R18" i="1"/>
  <c r="O18" i="1"/>
  <c r="N18" i="1"/>
  <c r="M18" i="1"/>
  <c r="L18" i="1"/>
  <c r="X16" i="1"/>
  <c r="W16" i="1"/>
  <c r="V16" i="1"/>
  <c r="U16" i="1"/>
  <c r="T16" i="1"/>
  <c r="S16" i="1"/>
  <c r="R16" i="1"/>
  <c r="O16" i="1"/>
  <c r="N16" i="1"/>
  <c r="M16" i="1"/>
  <c r="L16" i="1"/>
  <c r="K16" i="1"/>
  <c r="J16" i="1"/>
  <c r="X14" i="1"/>
  <c r="W14" i="1"/>
  <c r="V14" i="1"/>
  <c r="U14" i="1"/>
  <c r="T14" i="1"/>
  <c r="S14" i="1"/>
  <c r="R14" i="1"/>
  <c r="O14" i="1"/>
  <c r="N14" i="1"/>
  <c r="M14" i="1"/>
  <c r="L14" i="1"/>
  <c r="K14" i="1"/>
  <c r="J14" i="1"/>
  <c r="I14" i="1"/>
  <c r="H14" i="1"/>
  <c r="X12" i="1"/>
  <c r="W12" i="1"/>
  <c r="V12" i="1"/>
  <c r="U12" i="1"/>
  <c r="T12" i="1"/>
  <c r="S12" i="1"/>
  <c r="R12" i="1"/>
  <c r="O12" i="1"/>
  <c r="N12" i="1"/>
  <c r="M12" i="1"/>
  <c r="L12" i="1"/>
  <c r="K12" i="1"/>
  <c r="J12" i="1"/>
  <c r="I12" i="1"/>
  <c r="H12" i="1"/>
  <c r="G12" i="1"/>
  <c r="F12" i="1"/>
  <c r="X13" i="1"/>
  <c r="W13" i="1"/>
  <c r="V13" i="1"/>
  <c r="U13" i="1"/>
  <c r="T13" i="1"/>
  <c r="S13" i="1"/>
  <c r="R13" i="1"/>
  <c r="O13" i="1"/>
  <c r="N13" i="1"/>
  <c r="M13" i="1"/>
  <c r="L13" i="1"/>
  <c r="K13" i="1"/>
  <c r="J13" i="1"/>
  <c r="I13" i="1"/>
  <c r="H13" i="1"/>
  <c r="G13" i="1"/>
  <c r="X11" i="1"/>
  <c r="W11" i="1"/>
  <c r="V11" i="1"/>
  <c r="U11" i="1"/>
  <c r="T11" i="1"/>
  <c r="S11" i="1"/>
  <c r="R11" i="1"/>
  <c r="O11" i="1"/>
  <c r="N11" i="1"/>
  <c r="M11" i="1"/>
  <c r="L11" i="1"/>
  <c r="K11" i="1"/>
  <c r="J11" i="1"/>
  <c r="I11" i="1"/>
  <c r="H11" i="1"/>
  <c r="G11" i="1"/>
  <c r="F11" i="1"/>
  <c r="E11" i="1"/>
  <c r="X10" i="1" l="1"/>
  <c r="W10" i="1"/>
  <c r="V10" i="1"/>
  <c r="U10" i="1"/>
  <c r="T10" i="1"/>
  <c r="S10" i="1"/>
  <c r="R10" i="1"/>
  <c r="O10" i="1"/>
  <c r="N10" i="1"/>
  <c r="M10" i="1"/>
  <c r="L10" i="1"/>
  <c r="K10" i="1"/>
  <c r="J10" i="1"/>
  <c r="I10" i="1"/>
  <c r="H10" i="1"/>
  <c r="G10" i="1"/>
  <c r="F10" i="1"/>
  <c r="E10" i="1"/>
  <c r="D10" i="1"/>
  <c r="X9" i="1"/>
  <c r="W9" i="1"/>
  <c r="V9" i="1"/>
  <c r="U9" i="1"/>
  <c r="T9" i="1"/>
  <c r="S9" i="1"/>
  <c r="R9" i="1"/>
  <c r="O9" i="1"/>
  <c r="N9" i="1"/>
  <c r="M9" i="1"/>
  <c r="L9" i="1"/>
  <c r="K9" i="1"/>
  <c r="J9" i="1"/>
  <c r="I9" i="1"/>
  <c r="H9" i="1"/>
  <c r="G9" i="1"/>
  <c r="F9" i="1"/>
  <c r="E9" i="1"/>
  <c r="D9" i="1"/>
  <c r="C9" i="1"/>
  <c r="X8" i="1"/>
  <c r="W8" i="1"/>
  <c r="V8" i="1"/>
  <c r="U8" i="1"/>
  <c r="T8" i="1"/>
  <c r="S8" i="1"/>
  <c r="R8" i="1"/>
  <c r="O8" i="1"/>
  <c r="N8" i="1"/>
  <c r="M8" i="1"/>
  <c r="L8" i="1"/>
  <c r="K8" i="1"/>
  <c r="J8" i="1"/>
  <c r="H8" i="1"/>
  <c r="G8" i="1"/>
  <c r="F8" i="1"/>
  <c r="E8" i="1"/>
  <c r="D8" i="1"/>
  <c r="B8" i="1"/>
  <c r="C8" i="1"/>
</calcChain>
</file>

<file path=xl/sharedStrings.xml><?xml version="1.0" encoding="utf-8"?>
<sst xmlns="http://schemas.openxmlformats.org/spreadsheetml/2006/main" count="131" uniqueCount="35">
  <si>
    <t>VLOOKUP TABLE FOR BOOSTER BOOK DATA</t>
  </si>
  <si>
    <t>COMMERCIAL VEHICLES</t>
  </si>
  <si>
    <t>ANNUAL FEE</t>
  </si>
  <si>
    <t>FARM VEHICLES</t>
  </si>
  <si>
    <t>MAX GVW</t>
  </si>
  <si>
    <t>BOOSTER FEES % BY MONTH: COMMERCIAL &amp; FARM VEHICLES</t>
  </si>
  <si>
    <t>FEE %</t>
  </si>
  <si>
    <t># of MONTHS</t>
  </si>
  <si>
    <t>COMMERCIAL TRUCKS &amp; TRUCK TRACTORS</t>
  </si>
  <si>
    <t>ONE MONTH SCHEDULE</t>
  </si>
  <si>
    <t>BOOST GVW FOR ONE MONTH TO:</t>
  </si>
  <si>
    <t>CURRENT       MAX GVW</t>
  </si>
  <si>
    <t>VLOOKUP TABLE FOR                        BOOSTER BOOK DATA:         COMMERCIAL VEHICLES</t>
  </si>
  <si>
    <t>TEMPORARY REGISTERED GROSS WEIGHT INCREASE</t>
  </si>
  <si>
    <t>BOOST GVW FOR TWO MONTHS TO:</t>
  </si>
  <si>
    <t>ONE MONTH SCHEDULE = 20% RATE</t>
  </si>
  <si>
    <t># OF MONTHS</t>
  </si>
  <si>
    <t>TWO MONTHS SCHEDULE  = 30% RATE</t>
  </si>
  <si>
    <t>THREE MONTHS SCHEDULE  = 40% RATE</t>
  </si>
  <si>
    <t>FOUR MONTHS SCHEDULE  = 50% RATE</t>
  </si>
  <si>
    <t>FIVE MONTHS SCHEDULE  = 60% RATE</t>
  </si>
  <si>
    <t>SIX MONTHS SCHEDULE  = 70% RATE</t>
  </si>
  <si>
    <t>SEVEN MONTHS SCHEDULE  = 75% RATE</t>
  </si>
  <si>
    <t>EIGHT MONTHS SCHEDULE  = 80% RATE</t>
  </si>
  <si>
    <t>FARM TRUCKS</t>
  </si>
  <si>
    <t>FM BOOSTER RATE % BY # OF MONTHS</t>
  </si>
  <si>
    <t>% RATE</t>
  </si>
  <si>
    <t>FARM TRUCKS                               ANNUAL RATES</t>
  </si>
  <si>
    <t>BOOST GVW FOR EIGHT MONTHS TO:</t>
  </si>
  <si>
    <t>BOOST GVW FOR SEVEN MONTHS TO:</t>
  </si>
  <si>
    <t>BOOST GVW FOR SIX MONTHS TO:</t>
  </si>
  <si>
    <t>BOOST GVW FOR FIVE MONTHS TO:</t>
  </si>
  <si>
    <t>BOOST GVW FOR FOUR MONTHS TO:</t>
  </si>
  <si>
    <t>BOOST GVW FOR THREE MONTHS TO:</t>
  </si>
  <si>
    <t>CURRENT   MAX   GVW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</si>
</sst>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DDDDD"/>
        <bgColor indexed="64"/>
      </patternFill>
    </fill>
  </fills>
  <borders count="9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2">
    <xf numFmtId="0" fontId="0" fillId="0" borderId="0" xfId="0"/>
    <xf numFmtId="37" fontId="0" fillId="0" borderId="2" xfId="0" applyNumberFormat="1" applyBorder="1" applyAlignment="1">
      <alignment horizontal="center"/>
    </xf>
    <xf numFmtId="39" fontId="0" fillId="0" borderId="2" xfId="0" applyNumberFormat="1" applyBorder="1" applyAlignment="1">
      <alignment horizontal="center"/>
    </xf>
    <xf numFmtId="37" fontId="0" fillId="0" borderId="4" xfId="0" applyNumberFormat="1" applyBorder="1" applyAlignment="1">
      <alignment horizontal="center"/>
    </xf>
    <xf numFmtId="39" fontId="0" fillId="0" borderId="4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9" fontId="0" fillId="0" borderId="2" xfId="0" applyNumberFormat="1" applyFont="1" applyBorder="1" applyAlignment="1">
      <alignment horizontal="center" vertical="center"/>
    </xf>
    <xf numFmtId="9" fontId="0" fillId="0" borderId="3" xfId="0" applyNumberFormat="1" applyFont="1" applyBorder="1" applyAlignment="1">
      <alignment horizontal="center" vertical="center"/>
    </xf>
    <xf numFmtId="0" fontId="1" fillId="2" borderId="0" xfId="0" applyFont="1" applyFill="1" applyAlignment="1"/>
    <xf numFmtId="0" fontId="0" fillId="2" borderId="0" xfId="0" applyFill="1" applyAlignment="1"/>
    <xf numFmtId="9" fontId="0" fillId="0" borderId="6" xfId="0" applyNumberFormat="1" applyFont="1" applyBorder="1" applyAlignment="1">
      <alignment horizontal="center" vertical="center"/>
    </xf>
    <xf numFmtId="37" fontId="0" fillId="0" borderId="5" xfId="0" applyNumberFormat="1" applyBorder="1" applyAlignment="1">
      <alignment horizontal="center"/>
    </xf>
    <xf numFmtId="0" fontId="0" fillId="2" borderId="0" xfId="0" applyFill="1" applyBorder="1" applyAlignment="1"/>
    <xf numFmtId="0" fontId="0" fillId="2" borderId="7" xfId="0" applyFill="1" applyBorder="1" applyAlignment="1"/>
    <xf numFmtId="9" fontId="0" fillId="2" borderId="7" xfId="0" applyNumberFormat="1" applyFont="1" applyFill="1" applyBorder="1" applyAlignment="1">
      <alignment horizontal="center" vertical="center"/>
    </xf>
    <xf numFmtId="9" fontId="0" fillId="2" borderId="0" xfId="0" applyNumberFormat="1" applyFont="1" applyFill="1" applyBorder="1" applyAlignment="1">
      <alignment horizontal="center" vertical="center"/>
    </xf>
    <xf numFmtId="37" fontId="0" fillId="0" borderId="8" xfId="0" applyNumberFormat="1" applyBorder="1" applyAlignment="1">
      <alignment horizontal="center"/>
    </xf>
    <xf numFmtId="39" fontId="0" fillId="0" borderId="8" xfId="0" applyNumberFormat="1" applyBorder="1" applyAlignment="1">
      <alignment horizontal="center"/>
    </xf>
    <xf numFmtId="0" fontId="0" fillId="2" borderId="0" xfId="0" applyFill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37" fontId="3" fillId="0" borderId="13" xfId="0" applyNumberFormat="1" applyFont="1" applyBorder="1" applyAlignment="1">
      <alignment horizontal="center" vertical="center"/>
    </xf>
    <xf numFmtId="37" fontId="3" fillId="0" borderId="14" xfId="0" applyNumberFormat="1" applyFont="1" applyBorder="1" applyAlignment="1">
      <alignment horizontal="center" vertical="center"/>
    </xf>
    <xf numFmtId="39" fontId="3" fillId="6" borderId="24" xfId="0" quotePrefix="1" applyNumberFormat="1" applyFont="1" applyFill="1" applyBorder="1" applyAlignment="1">
      <alignment horizontal="center" vertical="center"/>
    </xf>
    <xf numFmtId="39" fontId="3" fillId="6" borderId="25" xfId="0" quotePrefix="1" applyNumberFormat="1" applyFont="1" applyFill="1" applyBorder="1" applyAlignment="1">
      <alignment horizontal="center" vertical="center"/>
    </xf>
    <xf numFmtId="39" fontId="3" fillId="6" borderId="26" xfId="0" quotePrefix="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37" fontId="3" fillId="6" borderId="2" xfId="0" applyNumberFormat="1" applyFont="1" applyFill="1" applyBorder="1" applyAlignment="1">
      <alignment horizontal="center" vertical="center"/>
    </xf>
    <xf numFmtId="39" fontId="3" fillId="6" borderId="2" xfId="0" applyNumberFormat="1" applyFont="1" applyFill="1" applyBorder="1" applyAlignment="1">
      <alignment horizontal="center" vertical="center"/>
    </xf>
    <xf numFmtId="37" fontId="3" fillId="5" borderId="2" xfId="0" applyNumberFormat="1" applyFont="1" applyFill="1" applyBorder="1" applyAlignment="1">
      <alignment horizontal="center" vertical="center"/>
    </xf>
    <xf numFmtId="39" fontId="4" fillId="0" borderId="0" xfId="0" applyNumberFormat="1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7" fontId="3" fillId="2" borderId="14" xfId="0" applyNumberFormat="1" applyFont="1" applyFill="1" applyBorder="1" applyAlignment="1">
      <alignment horizontal="center" vertical="center"/>
    </xf>
    <xf numFmtId="37" fontId="3" fillId="7" borderId="13" xfId="0" applyNumberFormat="1" applyFont="1" applyFill="1" applyBorder="1" applyAlignment="1">
      <alignment horizontal="center" vertical="center"/>
    </xf>
    <xf numFmtId="37" fontId="3" fillId="7" borderId="14" xfId="0" applyNumberFormat="1" applyFont="1" applyFill="1" applyBorder="1" applyAlignment="1">
      <alignment horizontal="center" vertical="center"/>
    </xf>
    <xf numFmtId="39" fontId="3" fillId="8" borderId="23" xfId="0" quotePrefix="1" applyNumberFormat="1" applyFont="1" applyFill="1" applyBorder="1" applyAlignment="1">
      <alignment horizontal="center" vertical="center"/>
    </xf>
    <xf numFmtId="39" fontId="3" fillId="8" borderId="11" xfId="0" quotePrefix="1" applyNumberFormat="1" applyFont="1" applyFill="1" applyBorder="1" applyAlignment="1">
      <alignment horizontal="center" vertical="center"/>
    </xf>
    <xf numFmtId="39" fontId="4" fillId="8" borderId="13" xfId="0" applyNumberFormat="1" applyFont="1" applyFill="1" applyBorder="1" applyAlignment="1">
      <alignment horizontal="center" vertical="center"/>
    </xf>
    <xf numFmtId="39" fontId="4" fillId="8" borderId="14" xfId="0" applyNumberFormat="1" applyFont="1" applyFill="1" applyBorder="1" applyAlignment="1">
      <alignment horizontal="center" vertical="center"/>
    </xf>
    <xf numFmtId="39" fontId="3" fillId="8" borderId="12" xfId="0" quotePrefix="1" applyNumberFormat="1" applyFont="1" applyFill="1" applyBorder="1" applyAlignment="1">
      <alignment horizontal="center" vertical="center"/>
    </xf>
    <xf numFmtId="39" fontId="3" fillId="8" borderId="12" xfId="0" applyNumberFormat="1" applyFont="1" applyFill="1" applyBorder="1" applyAlignment="1">
      <alignment horizontal="center" vertical="center"/>
    </xf>
    <xf numFmtId="37" fontId="3" fillId="9" borderId="4" xfId="0" applyNumberFormat="1" applyFont="1" applyFill="1" applyBorder="1" applyAlignment="1">
      <alignment horizontal="center" vertical="center"/>
    </xf>
    <xf numFmtId="39" fontId="3" fillId="9" borderId="15" xfId="0" quotePrefix="1" applyNumberFormat="1" applyFont="1" applyFill="1" applyBorder="1" applyAlignment="1">
      <alignment horizontal="center" vertical="center"/>
    </xf>
    <xf numFmtId="39" fontId="3" fillId="9" borderId="10" xfId="0" quotePrefix="1" applyNumberFormat="1" applyFont="1" applyFill="1" applyBorder="1" applyAlignment="1">
      <alignment horizontal="center" vertical="center"/>
    </xf>
    <xf numFmtId="39" fontId="3" fillId="9" borderId="9" xfId="0" quotePrefix="1" applyNumberFormat="1" applyFont="1" applyFill="1" applyBorder="1" applyAlignment="1">
      <alignment horizontal="center" vertical="center"/>
    </xf>
    <xf numFmtId="39" fontId="3" fillId="9" borderId="4" xfId="0" applyNumberFormat="1" applyFont="1" applyFill="1" applyBorder="1" applyAlignment="1">
      <alignment horizontal="center" vertical="center"/>
    </xf>
    <xf numFmtId="39" fontId="4" fillId="8" borderId="11" xfId="0" applyNumberFormat="1" applyFont="1" applyFill="1" applyBorder="1" applyAlignment="1">
      <alignment horizontal="center" vertical="center"/>
    </xf>
    <xf numFmtId="39" fontId="4" fillId="8" borderId="12" xfId="0" applyNumberFormat="1" applyFont="1" applyFill="1" applyBorder="1" applyAlignment="1">
      <alignment horizontal="center" vertical="center"/>
    </xf>
    <xf numFmtId="37" fontId="3" fillId="6" borderId="27" xfId="0" applyNumberFormat="1" applyFont="1" applyFill="1" applyBorder="1" applyAlignment="1">
      <alignment horizontal="center" vertical="center"/>
    </xf>
    <xf numFmtId="39" fontId="3" fillId="6" borderId="27" xfId="0" applyNumberFormat="1" applyFont="1" applyFill="1" applyBorder="1" applyAlignment="1">
      <alignment horizontal="center" vertical="center"/>
    </xf>
    <xf numFmtId="39" fontId="3" fillId="8" borderId="24" xfId="0" quotePrefix="1" applyNumberFormat="1" applyFont="1" applyFill="1" applyBorder="1" applyAlignment="1">
      <alignment horizontal="center" vertical="center"/>
    </xf>
    <xf numFmtId="39" fontId="3" fillId="9" borderId="12" xfId="0" quotePrefix="1" applyNumberFormat="1" applyFont="1" applyFill="1" applyBorder="1" applyAlignment="1">
      <alignment horizontal="center" vertical="center"/>
    </xf>
    <xf numFmtId="37" fontId="3" fillId="9" borderId="2" xfId="0" applyNumberFormat="1" applyFont="1" applyFill="1" applyBorder="1" applyAlignment="1">
      <alignment horizontal="center" vertical="center"/>
    </xf>
    <xf numFmtId="39" fontId="3" fillId="9" borderId="11" xfId="0" quotePrefix="1" applyNumberFormat="1" applyFont="1" applyFill="1" applyBorder="1" applyAlignment="1">
      <alignment horizontal="center" vertical="center"/>
    </xf>
    <xf numFmtId="39" fontId="3" fillId="9" borderId="2" xfId="0" applyNumberFormat="1" applyFont="1" applyFill="1" applyBorder="1" applyAlignment="1">
      <alignment horizontal="center" vertical="center"/>
    </xf>
    <xf numFmtId="39" fontId="3" fillId="2" borderId="17" xfId="0" applyNumberFormat="1" applyFont="1" applyFill="1" applyBorder="1" applyAlignment="1">
      <alignment horizontal="center" vertical="center"/>
    </xf>
    <xf numFmtId="37" fontId="3" fillId="0" borderId="28" xfId="0" applyNumberFormat="1" applyFont="1" applyBorder="1" applyAlignment="1">
      <alignment horizontal="center" vertical="center"/>
    </xf>
    <xf numFmtId="39" fontId="3" fillId="9" borderId="29" xfId="0" quotePrefix="1" applyNumberFormat="1" applyFont="1" applyFill="1" applyBorder="1" applyAlignment="1">
      <alignment horizontal="center" vertical="center"/>
    </xf>
    <xf numFmtId="39" fontId="3" fillId="6" borderId="30" xfId="0" quotePrefix="1" applyNumberFormat="1" applyFont="1" applyFill="1" applyBorder="1" applyAlignment="1">
      <alignment horizontal="center" vertical="center"/>
    </xf>
    <xf numFmtId="39" fontId="3" fillId="9" borderId="31" xfId="0" quotePrefix="1" applyNumberFormat="1" applyFont="1" applyFill="1" applyBorder="1" applyAlignment="1">
      <alignment horizontal="center" vertical="center"/>
    </xf>
    <xf numFmtId="39" fontId="4" fillId="8" borderId="28" xfId="0" applyNumberFormat="1" applyFont="1" applyFill="1" applyBorder="1" applyAlignment="1">
      <alignment horizontal="center" vertical="center"/>
    </xf>
    <xf numFmtId="37" fontId="3" fillId="9" borderId="33" xfId="0" applyNumberFormat="1" applyFont="1" applyFill="1" applyBorder="1" applyAlignment="1">
      <alignment horizontal="center" vertical="center"/>
    </xf>
    <xf numFmtId="37" fontId="3" fillId="6" borderId="34" xfId="0" applyNumberFormat="1" applyFont="1" applyFill="1" applyBorder="1" applyAlignment="1">
      <alignment horizontal="center" vertical="center"/>
    </xf>
    <xf numFmtId="37" fontId="3" fillId="9" borderId="35" xfId="0" applyNumberFormat="1" applyFont="1" applyFill="1" applyBorder="1" applyAlignment="1">
      <alignment horizontal="center" vertical="center"/>
    </xf>
    <xf numFmtId="37" fontId="3" fillId="6" borderId="35" xfId="0" applyNumberFormat="1" applyFont="1" applyFill="1" applyBorder="1" applyAlignment="1">
      <alignment horizontal="center" vertical="center"/>
    </xf>
    <xf numFmtId="39" fontId="4" fillId="8" borderId="36" xfId="0" applyNumberFormat="1" applyFont="1" applyFill="1" applyBorder="1" applyAlignment="1">
      <alignment horizontal="center" vertical="center"/>
    </xf>
    <xf numFmtId="37" fontId="3" fillId="6" borderId="3" xfId="0" applyNumberFormat="1" applyFont="1" applyFill="1" applyBorder="1" applyAlignment="1">
      <alignment horizontal="center" vertical="center"/>
    </xf>
    <xf numFmtId="39" fontId="3" fillId="6" borderId="3" xfId="0" applyNumberFormat="1" applyFont="1" applyFill="1" applyBorder="1" applyAlignment="1">
      <alignment horizontal="center" vertical="center"/>
    </xf>
    <xf numFmtId="37" fontId="3" fillId="6" borderId="37" xfId="0" applyNumberFormat="1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center" vertical="center"/>
    </xf>
    <xf numFmtId="37" fontId="4" fillId="10" borderId="38" xfId="0" applyNumberFormat="1" applyFont="1" applyFill="1" applyBorder="1" applyAlignment="1">
      <alignment horizontal="center" vertical="center"/>
    </xf>
    <xf numFmtId="37" fontId="4" fillId="10" borderId="2" xfId="0" applyNumberFormat="1" applyFont="1" applyFill="1" applyBorder="1" applyAlignment="1">
      <alignment horizontal="center" vertical="center"/>
    </xf>
    <xf numFmtId="39" fontId="3" fillId="10" borderId="2" xfId="0" quotePrefix="1" applyNumberFormat="1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37" fontId="3" fillId="8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37" fontId="3" fillId="2" borderId="28" xfId="0" applyNumberFormat="1" applyFont="1" applyFill="1" applyBorder="1" applyAlignment="1">
      <alignment horizontal="center" vertical="center"/>
    </xf>
    <xf numFmtId="39" fontId="3" fillId="8" borderId="31" xfId="0" quotePrefix="1" applyNumberFormat="1" applyFont="1" applyFill="1" applyBorder="1" applyAlignment="1">
      <alignment horizontal="center" vertical="center"/>
    </xf>
    <xf numFmtId="39" fontId="3" fillId="8" borderId="31" xfId="0" applyNumberFormat="1" applyFont="1" applyFill="1" applyBorder="1" applyAlignment="1">
      <alignment horizontal="center" vertical="center"/>
    </xf>
    <xf numFmtId="39" fontId="5" fillId="6" borderId="25" xfId="0" quotePrefix="1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7" fontId="3" fillId="10" borderId="42" xfId="0" applyNumberFormat="1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10" borderId="45" xfId="0" applyFont="1" applyFill="1" applyBorder="1" applyAlignment="1">
      <alignment horizontal="center" vertical="center"/>
    </xf>
    <xf numFmtId="0" fontId="3" fillId="10" borderId="45" xfId="0" applyFont="1" applyFill="1" applyBorder="1" applyAlignment="1">
      <alignment horizontal="center" vertical="center"/>
    </xf>
    <xf numFmtId="37" fontId="4" fillId="10" borderId="45" xfId="0" applyNumberFormat="1" applyFont="1" applyFill="1" applyBorder="1" applyAlignment="1">
      <alignment horizontal="center" vertical="center"/>
    </xf>
    <xf numFmtId="39" fontId="3" fillId="10" borderId="45" xfId="0" quotePrefix="1" applyNumberFormat="1" applyFont="1" applyFill="1" applyBorder="1" applyAlignment="1">
      <alignment horizontal="center" vertical="center"/>
    </xf>
    <xf numFmtId="39" fontId="3" fillId="10" borderId="46" xfId="0" quotePrefix="1" applyNumberFormat="1" applyFont="1" applyFill="1" applyBorder="1" applyAlignment="1">
      <alignment horizontal="center" vertical="center"/>
    </xf>
    <xf numFmtId="37" fontId="3" fillId="2" borderId="0" xfId="0" applyNumberFormat="1" applyFont="1" applyFill="1" applyBorder="1" applyAlignment="1">
      <alignment horizontal="center" vertical="center"/>
    </xf>
    <xf numFmtId="39" fontId="3" fillId="2" borderId="0" xfId="0" quotePrefix="1" applyNumberFormat="1" applyFont="1" applyFill="1" applyBorder="1" applyAlignment="1">
      <alignment horizontal="center" vertical="center"/>
    </xf>
    <xf numFmtId="39" fontId="4" fillId="2" borderId="0" xfId="0" applyNumberFormat="1" applyFont="1" applyFill="1" applyBorder="1" applyAlignment="1">
      <alignment horizontal="center" vertical="center"/>
    </xf>
    <xf numFmtId="39" fontId="3" fillId="2" borderId="0" xfId="0" applyNumberFormat="1" applyFont="1" applyFill="1" applyBorder="1" applyAlignment="1">
      <alignment horizontal="center" vertical="center"/>
    </xf>
    <xf numFmtId="37" fontId="3" fillId="2" borderId="52" xfId="0" applyNumberFormat="1" applyFont="1" applyFill="1" applyBorder="1" applyAlignment="1">
      <alignment horizontal="center" vertical="center"/>
    </xf>
    <xf numFmtId="0" fontId="4" fillId="10" borderId="53" xfId="0" applyFont="1" applyFill="1" applyBorder="1" applyAlignment="1">
      <alignment horizontal="center" vertical="center" wrapText="1"/>
    </xf>
    <xf numFmtId="37" fontId="3" fillId="10" borderId="54" xfId="0" applyNumberFormat="1" applyFont="1" applyFill="1" applyBorder="1" applyAlignment="1">
      <alignment horizontal="center" vertical="center"/>
    </xf>
    <xf numFmtId="37" fontId="3" fillId="10" borderId="41" xfId="0" applyNumberFormat="1" applyFont="1" applyFill="1" applyBorder="1" applyAlignment="1">
      <alignment horizontal="center" vertical="center"/>
    </xf>
    <xf numFmtId="0" fontId="4" fillId="10" borderId="69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37" fontId="3" fillId="11" borderId="14" xfId="0" applyNumberFormat="1" applyFont="1" applyFill="1" applyBorder="1" applyAlignment="1">
      <alignment horizontal="center" vertical="center"/>
    </xf>
    <xf numFmtId="37" fontId="3" fillId="11" borderId="28" xfId="0" applyNumberFormat="1" applyFont="1" applyFill="1" applyBorder="1" applyAlignment="1">
      <alignment horizontal="center" vertical="center"/>
    </xf>
    <xf numFmtId="37" fontId="3" fillId="11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/>
    </xf>
    <xf numFmtId="0" fontId="3" fillId="2" borderId="83" xfId="0" applyFont="1" applyFill="1" applyBorder="1" applyAlignment="1">
      <alignment horizontal="center" vertical="center"/>
    </xf>
    <xf numFmtId="0" fontId="3" fillId="11" borderId="84" xfId="0" applyFont="1" applyFill="1" applyBorder="1" applyAlignment="1">
      <alignment horizontal="center" vertical="center"/>
    </xf>
    <xf numFmtId="37" fontId="3" fillId="8" borderId="85" xfId="0" applyNumberFormat="1" applyFont="1" applyFill="1" applyBorder="1" applyAlignment="1">
      <alignment horizontal="right" vertical="center" indent="2"/>
    </xf>
    <xf numFmtId="39" fontId="3" fillId="8" borderId="86" xfId="0" applyNumberFormat="1" applyFont="1" applyFill="1" applyBorder="1" applyAlignment="1">
      <alignment horizontal="right" vertical="center" indent="2"/>
    </xf>
    <xf numFmtId="37" fontId="3" fillId="2" borderId="56" xfId="0" applyNumberFormat="1" applyFont="1" applyFill="1" applyBorder="1" applyAlignment="1">
      <alignment horizontal="right" vertical="center" indent="2"/>
    </xf>
    <xf numFmtId="39" fontId="3" fillId="2" borderId="73" xfId="0" applyNumberFormat="1" applyFont="1" applyFill="1" applyBorder="1" applyAlignment="1">
      <alignment horizontal="right" vertical="center" indent="2"/>
    </xf>
    <xf numFmtId="37" fontId="3" fillId="8" borderId="56" xfId="0" applyNumberFormat="1" applyFont="1" applyFill="1" applyBorder="1" applyAlignment="1">
      <alignment horizontal="right" vertical="center" indent="2"/>
    </xf>
    <xf numFmtId="39" fontId="3" fillId="8" borderId="73" xfId="0" applyNumberFormat="1" applyFont="1" applyFill="1" applyBorder="1" applyAlignment="1">
      <alignment horizontal="right" vertical="center" indent="2"/>
    </xf>
    <xf numFmtId="37" fontId="3" fillId="8" borderId="59" xfId="0" applyNumberFormat="1" applyFont="1" applyFill="1" applyBorder="1" applyAlignment="1">
      <alignment horizontal="right" vertical="center" indent="2"/>
    </xf>
    <xf numFmtId="39" fontId="3" fillId="8" borderId="74" xfId="0" applyNumberFormat="1" applyFont="1" applyFill="1" applyBorder="1" applyAlignment="1">
      <alignment horizontal="right" vertical="center" indent="2"/>
    </xf>
    <xf numFmtId="39" fontId="3" fillId="8" borderId="24" xfId="0" quotePrefix="1" applyNumberFormat="1" applyFont="1" applyFill="1" applyBorder="1" applyAlignment="1">
      <alignment horizontal="right" vertical="center" indent="1"/>
    </xf>
    <xf numFmtId="39" fontId="3" fillId="8" borderId="40" xfId="0" quotePrefix="1" applyNumberFormat="1" applyFont="1" applyFill="1" applyBorder="1" applyAlignment="1">
      <alignment horizontal="right" vertical="center" indent="1"/>
    </xf>
    <xf numFmtId="39" fontId="3" fillId="8" borderId="55" xfId="0" quotePrefix="1" applyNumberFormat="1" applyFont="1" applyFill="1" applyBorder="1" applyAlignment="1">
      <alignment horizontal="right" vertical="center" indent="1"/>
    </xf>
    <xf numFmtId="39" fontId="3" fillId="2" borderId="25" xfId="0" quotePrefix="1" applyNumberFormat="1" applyFont="1" applyFill="1" applyBorder="1" applyAlignment="1">
      <alignment horizontal="right" vertical="center" indent="1"/>
    </xf>
    <xf numFmtId="39" fontId="3" fillId="2" borderId="30" xfId="0" quotePrefix="1" applyNumberFormat="1" applyFont="1" applyFill="1" applyBorder="1" applyAlignment="1">
      <alignment horizontal="right" vertical="center" indent="1"/>
    </xf>
    <xf numFmtId="39" fontId="3" fillId="2" borderId="57" xfId="0" quotePrefix="1" applyNumberFormat="1" applyFont="1" applyFill="1" applyBorder="1" applyAlignment="1">
      <alignment horizontal="right" vertical="center" indent="1"/>
    </xf>
    <xf numFmtId="39" fontId="3" fillId="8" borderId="12" xfId="0" quotePrefix="1" applyNumberFormat="1" applyFont="1" applyFill="1" applyBorder="1" applyAlignment="1">
      <alignment horizontal="right" vertical="center" indent="1"/>
    </xf>
    <xf numFmtId="39" fontId="3" fillId="8" borderId="31" xfId="0" quotePrefix="1" applyNumberFormat="1" applyFont="1" applyFill="1" applyBorder="1" applyAlignment="1">
      <alignment horizontal="right" vertical="center" indent="1"/>
    </xf>
    <xf numFmtId="39" fontId="3" fillId="8" borderId="58" xfId="0" quotePrefix="1" applyNumberFormat="1" applyFont="1" applyFill="1" applyBorder="1" applyAlignment="1">
      <alignment horizontal="right" vertical="center" indent="1"/>
    </xf>
    <xf numFmtId="39" fontId="4" fillId="2" borderId="61" xfId="0" applyNumberFormat="1" applyFont="1" applyFill="1" applyBorder="1" applyAlignment="1">
      <alignment horizontal="right" vertical="center" indent="1"/>
    </xf>
    <xf numFmtId="39" fontId="4" fillId="2" borderId="62" xfId="0" applyNumberFormat="1" applyFont="1" applyFill="1" applyBorder="1" applyAlignment="1">
      <alignment horizontal="right" vertical="center" indent="1"/>
    </xf>
    <xf numFmtId="39" fontId="3" fillId="2" borderId="63" xfId="0" quotePrefix="1" applyNumberFormat="1" applyFont="1" applyFill="1" applyBorder="1" applyAlignment="1">
      <alignment horizontal="right" vertical="center" indent="1"/>
    </xf>
    <xf numFmtId="37" fontId="3" fillId="8" borderId="66" xfId="0" applyNumberFormat="1" applyFont="1" applyFill="1" applyBorder="1" applyAlignment="1">
      <alignment horizontal="right" vertical="center" indent="1"/>
    </xf>
    <xf numFmtId="39" fontId="3" fillId="8" borderId="23" xfId="0" quotePrefix="1" applyNumberFormat="1" applyFont="1" applyFill="1" applyBorder="1" applyAlignment="1">
      <alignment horizontal="right" vertical="center" indent="1"/>
    </xf>
    <xf numFmtId="37" fontId="3" fillId="2" borderId="81" xfId="0" applyNumberFormat="1" applyFont="1" applyFill="1" applyBorder="1" applyAlignment="1">
      <alignment horizontal="right" vertical="center" indent="1"/>
    </xf>
    <xf numFmtId="39" fontId="3" fillId="2" borderId="82" xfId="0" quotePrefix="1" applyNumberFormat="1" applyFont="1" applyFill="1" applyBorder="1" applyAlignment="1">
      <alignment horizontal="right" vertical="center" indent="1"/>
    </xf>
    <xf numFmtId="37" fontId="3" fillId="8" borderId="67" xfId="0" applyNumberFormat="1" applyFont="1" applyFill="1" applyBorder="1" applyAlignment="1">
      <alignment horizontal="right" vertical="center" indent="1"/>
    </xf>
    <xf numFmtId="39" fontId="3" fillId="8" borderId="11" xfId="0" quotePrefix="1" applyNumberFormat="1" applyFont="1" applyFill="1" applyBorder="1" applyAlignment="1">
      <alignment horizontal="right" vertical="center" indent="1"/>
    </xf>
    <xf numFmtId="37" fontId="3" fillId="2" borderId="68" xfId="0" applyNumberFormat="1" applyFont="1" applyFill="1" applyBorder="1" applyAlignment="1">
      <alignment horizontal="right" vertical="center" indent="1"/>
    </xf>
    <xf numFmtId="39" fontId="3" fillId="2" borderId="60" xfId="0" quotePrefix="1" applyNumberFormat="1" applyFont="1" applyFill="1" applyBorder="1" applyAlignment="1">
      <alignment horizontal="right" vertical="center" indent="1"/>
    </xf>
    <xf numFmtId="39" fontId="3" fillId="2" borderId="61" xfId="0" quotePrefix="1" applyNumberFormat="1" applyFont="1" applyFill="1" applyBorder="1" applyAlignment="1">
      <alignment horizontal="right" vertical="center" indent="1"/>
    </xf>
    <xf numFmtId="39" fontId="3" fillId="2" borderId="61" xfId="0" applyNumberFormat="1" applyFont="1" applyFill="1" applyBorder="1" applyAlignment="1">
      <alignment horizontal="right" vertical="center" indent="1"/>
    </xf>
    <xf numFmtId="39" fontId="3" fillId="2" borderId="62" xfId="0" applyNumberFormat="1" applyFont="1" applyFill="1" applyBorder="1" applyAlignment="1">
      <alignment horizontal="right" vertical="center" indent="1"/>
    </xf>
    <xf numFmtId="39" fontId="3" fillId="2" borderId="26" xfId="0" quotePrefix="1" applyNumberFormat="1" applyFont="1" applyFill="1" applyBorder="1" applyAlignment="1">
      <alignment horizontal="right" vertical="center" indent="1"/>
    </xf>
    <xf numFmtId="37" fontId="3" fillId="11" borderId="52" xfId="0" applyNumberFormat="1" applyFont="1" applyFill="1" applyBorder="1" applyAlignment="1">
      <alignment horizontal="center" vertical="center"/>
    </xf>
    <xf numFmtId="37" fontId="3" fillId="10" borderId="88" xfId="0" applyNumberFormat="1" applyFont="1" applyFill="1" applyBorder="1" applyAlignment="1">
      <alignment horizontal="center" vertical="center"/>
    </xf>
    <xf numFmtId="39" fontId="4" fillId="2" borderId="87" xfId="0" applyNumberFormat="1" applyFont="1" applyFill="1" applyBorder="1" applyAlignment="1">
      <alignment horizontal="right" vertical="center" indent="1"/>
    </xf>
    <xf numFmtId="37" fontId="3" fillId="8" borderId="43" xfId="0" applyNumberFormat="1" applyFont="1" applyFill="1" applyBorder="1" applyAlignment="1">
      <alignment horizontal="right" vertical="center" indent="1"/>
    </xf>
    <xf numFmtId="37" fontId="3" fillId="2" borderId="70" xfId="0" applyNumberFormat="1" applyFont="1" applyFill="1" applyBorder="1" applyAlignment="1">
      <alignment horizontal="right" vertical="center" indent="1"/>
    </xf>
    <xf numFmtId="37" fontId="3" fillId="8" borderId="56" xfId="0" applyNumberFormat="1" applyFont="1" applyFill="1" applyBorder="1" applyAlignment="1">
      <alignment horizontal="right" vertical="center" indent="1"/>
    </xf>
    <xf numFmtId="37" fontId="3" fillId="2" borderId="59" xfId="0" applyNumberFormat="1" applyFont="1" applyFill="1" applyBorder="1" applyAlignment="1">
      <alignment horizontal="right" vertical="center" indent="1"/>
    </xf>
    <xf numFmtId="0" fontId="6" fillId="2" borderId="69" xfId="0" applyFont="1" applyFill="1" applyBorder="1" applyAlignment="1">
      <alignment horizontal="center"/>
    </xf>
    <xf numFmtId="0" fontId="6" fillId="2" borderId="89" xfId="0" applyFont="1" applyFill="1" applyBorder="1" applyAlignment="1">
      <alignment horizontal="center"/>
    </xf>
    <xf numFmtId="1" fontId="6" fillId="8" borderId="85" xfId="0" applyNumberFormat="1" applyFont="1" applyFill="1" applyBorder="1" applyAlignment="1">
      <alignment horizontal="center"/>
    </xf>
    <xf numFmtId="9" fontId="6" fillId="8" borderId="86" xfId="0" applyNumberFormat="1" applyFont="1" applyFill="1" applyBorder="1" applyAlignment="1">
      <alignment horizontal="center"/>
    </xf>
    <xf numFmtId="1" fontId="6" fillId="2" borderId="56" xfId="0" applyNumberFormat="1" applyFont="1" applyFill="1" applyBorder="1" applyAlignment="1">
      <alignment horizontal="center"/>
    </xf>
    <xf numFmtId="9" fontId="6" fillId="2" borderId="73" xfId="0" applyNumberFormat="1" applyFont="1" applyFill="1" applyBorder="1" applyAlignment="1">
      <alignment horizontal="center"/>
    </xf>
    <xf numFmtId="1" fontId="6" fillId="8" borderId="56" xfId="0" applyNumberFormat="1" applyFont="1" applyFill="1" applyBorder="1" applyAlignment="1">
      <alignment horizontal="center"/>
    </xf>
    <xf numFmtId="9" fontId="6" fillId="8" borderId="73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9" fontId="6" fillId="2" borderId="74" xfId="0" applyNumberFormat="1" applyFont="1" applyFill="1" applyBorder="1" applyAlignment="1">
      <alignment horizontal="center"/>
    </xf>
    <xf numFmtId="0" fontId="0" fillId="2" borderId="0" xfId="0" applyFill="1"/>
    <xf numFmtId="39" fontId="3" fillId="2" borderId="78" xfId="0" quotePrefix="1" applyNumberFormat="1" applyFont="1" applyFill="1" applyBorder="1" applyAlignment="1">
      <alignment horizontal="center" vertical="center"/>
    </xf>
    <xf numFmtId="39" fontId="3" fillId="2" borderId="78" xfId="0" applyNumberFormat="1" applyFont="1" applyFill="1" applyBorder="1" applyAlignment="1">
      <alignment horizontal="center" vertical="center"/>
    </xf>
    <xf numFmtId="37" fontId="3" fillId="2" borderId="78" xfId="0" applyNumberFormat="1" applyFont="1" applyFill="1" applyBorder="1" applyAlignment="1">
      <alignment horizontal="center" vertical="center"/>
    </xf>
    <xf numFmtId="39" fontId="4" fillId="2" borderId="78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64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" fillId="11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1" borderId="64" xfId="0" applyFont="1" applyFill="1" applyBorder="1" applyAlignment="1">
      <alignment horizontal="center" vertical="center"/>
    </xf>
    <xf numFmtId="0" fontId="1" fillId="11" borderId="7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C0C0C0"/>
      <color rgb="FFDDDDDD"/>
      <color rgb="FF000000"/>
      <color rgb="FFCCFFCC"/>
      <color rgb="FF00FF00"/>
      <color rgb="FFFFFFCC"/>
      <color rgb="FFEAEAEA"/>
      <color rgb="FFC1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1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9.9978637043366805E-2"/>
  </sheetPr>
  <dimension ref="A1:AE55"/>
  <sheetViews>
    <sheetView tabSelected="1" view="pageBreakPreview" zoomScale="82" zoomScaleNormal="100" zoomScaleSheetLayoutView="82" workbookViewId="0">
      <pane xSplit="1" ySplit="6" topLeftCell="B7" activePane="bottomRight" state="frozen"/>
      <selection activeCell="A30" sqref="A30"/>
      <selection pane="topRight" activeCell="A30" sqref="A30"/>
      <selection pane="bottomLeft" activeCell="A30" sqref="A30"/>
      <selection pane="bottomRight" activeCell="F17" sqref="F17"/>
    </sheetView>
  </sheetViews>
  <sheetFormatPr defaultColWidth="8.90625" defaultRowHeight="15.6" x14ac:dyDescent="0.25"/>
  <cols>
    <col min="1" max="1" width="10.08984375" style="36" customWidth="1"/>
    <col min="2" max="3" width="7.81640625" style="24" customWidth="1"/>
    <col min="4" max="10" width="8.54296875" style="24" customWidth="1"/>
    <col min="11" max="14" width="9.36328125" style="24" customWidth="1"/>
    <col min="15" max="15" width="9.36328125" style="96" customWidth="1"/>
    <col min="16" max="16" width="9.36328125" style="123" customWidth="1"/>
    <col min="17" max="17" width="10.08984375" style="24" customWidth="1"/>
    <col min="18" max="24" width="9.36328125" style="24" customWidth="1"/>
    <col min="25" max="25" width="0.90625" style="24" hidden="1" customWidth="1"/>
    <col min="26" max="26" width="2.36328125" style="30" hidden="1" customWidth="1"/>
    <col min="27" max="27" width="12.36328125" style="24" hidden="1" customWidth="1"/>
    <col min="28" max="28" width="12.36328125" style="22" hidden="1" customWidth="1"/>
    <col min="29" max="29" width="9.81640625" style="37" customWidth="1"/>
    <col min="30" max="35" width="9.81640625" style="24" customWidth="1"/>
    <col min="36" max="16384" width="8.90625" style="24"/>
  </cols>
  <sheetData>
    <row r="1" spans="1:31" s="37" customFormat="1" ht="18" customHeight="1" thickTop="1" x14ac:dyDescent="0.25">
      <c r="A1" s="181" t="s">
        <v>13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1" t="s">
        <v>13</v>
      </c>
      <c r="R1" s="182"/>
      <c r="S1" s="182"/>
      <c r="T1" s="182"/>
      <c r="U1" s="182"/>
      <c r="V1" s="182"/>
      <c r="W1" s="182"/>
      <c r="X1" s="182"/>
      <c r="Y1" s="99"/>
      <c r="Z1" s="102"/>
      <c r="AA1" s="183" t="s">
        <v>27</v>
      </c>
      <c r="AB1" s="184"/>
    </row>
    <row r="2" spans="1:31" s="37" customFormat="1" ht="18" customHeight="1" x14ac:dyDescent="0.25">
      <c r="A2" s="181" t="s">
        <v>24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1" t="s">
        <v>24</v>
      </c>
      <c r="R2" s="182"/>
      <c r="S2" s="182"/>
      <c r="T2" s="182"/>
      <c r="U2" s="182"/>
      <c r="V2" s="182"/>
      <c r="W2" s="182"/>
      <c r="X2" s="182"/>
      <c r="Y2" s="99"/>
      <c r="Z2" s="103"/>
      <c r="AA2" s="185"/>
      <c r="AB2" s="186"/>
    </row>
    <row r="3" spans="1:31" s="37" customFormat="1" ht="18" customHeight="1" x14ac:dyDescent="0.25">
      <c r="A3" s="181" t="s">
        <v>15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1" t="s">
        <v>15</v>
      </c>
      <c r="R3" s="182"/>
      <c r="S3" s="182"/>
      <c r="T3" s="182"/>
      <c r="U3" s="182"/>
      <c r="V3" s="182"/>
      <c r="W3" s="182"/>
      <c r="X3" s="182"/>
      <c r="Y3" s="99"/>
      <c r="Z3" s="103"/>
      <c r="AA3" s="185"/>
      <c r="AB3" s="186"/>
    </row>
    <row r="4" spans="1:31" s="37" customFormat="1" ht="9.9" customHeight="1" thickBot="1" x14ac:dyDescent="0.3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  <c r="N4" s="100"/>
      <c r="O4" s="100"/>
      <c r="P4" s="124"/>
      <c r="Q4" s="100"/>
      <c r="R4" s="99"/>
      <c r="S4" s="99"/>
      <c r="T4" s="99"/>
      <c r="U4" s="99"/>
      <c r="V4" s="99"/>
      <c r="W4" s="99"/>
      <c r="X4" s="99"/>
      <c r="Y4" s="99"/>
      <c r="Z4" s="104"/>
      <c r="AA4" s="185"/>
      <c r="AB4" s="186"/>
    </row>
    <row r="5" spans="1:31" ht="27" customHeight="1" thickTop="1" thickBot="1" x14ac:dyDescent="0.3">
      <c r="A5" s="189" t="s">
        <v>34</v>
      </c>
      <c r="B5" s="191" t="s">
        <v>10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3"/>
      <c r="Q5" s="189" t="s">
        <v>34</v>
      </c>
      <c r="R5" s="191" t="s">
        <v>10</v>
      </c>
      <c r="S5" s="192"/>
      <c r="T5" s="192"/>
      <c r="U5" s="192"/>
      <c r="V5" s="192"/>
      <c r="W5" s="192"/>
      <c r="X5" s="193"/>
      <c r="Y5" s="100"/>
      <c r="Z5" s="104"/>
      <c r="AA5" s="187"/>
      <c r="AB5" s="188"/>
    </row>
    <row r="6" spans="1:31" ht="27" customHeight="1" thickBot="1" x14ac:dyDescent="0.3">
      <c r="A6" s="190"/>
      <c r="B6" s="122">
        <v>10000</v>
      </c>
      <c r="C6" s="40">
        <v>12000</v>
      </c>
      <c r="D6" s="120">
        <v>14000</v>
      </c>
      <c r="E6" s="40">
        <v>16000</v>
      </c>
      <c r="F6" s="120">
        <v>18000</v>
      </c>
      <c r="G6" s="40">
        <v>20000</v>
      </c>
      <c r="H6" s="120">
        <v>23000</v>
      </c>
      <c r="I6" s="40">
        <v>26000</v>
      </c>
      <c r="J6" s="120">
        <v>28000</v>
      </c>
      <c r="K6" s="92">
        <v>32000</v>
      </c>
      <c r="L6" s="121">
        <v>34000</v>
      </c>
      <c r="M6" s="40">
        <v>38000</v>
      </c>
      <c r="N6" s="120">
        <v>40000</v>
      </c>
      <c r="O6" s="92">
        <v>42000</v>
      </c>
      <c r="P6" s="159">
        <v>45000</v>
      </c>
      <c r="Q6" s="190"/>
      <c r="R6" s="40">
        <v>48000</v>
      </c>
      <c r="S6" s="120">
        <v>51000</v>
      </c>
      <c r="T6" s="40">
        <v>54000</v>
      </c>
      <c r="U6" s="120">
        <v>55000</v>
      </c>
      <c r="V6" s="92">
        <v>60000</v>
      </c>
      <c r="W6" s="120">
        <v>65000</v>
      </c>
      <c r="X6" s="113">
        <v>69000</v>
      </c>
      <c r="Y6" s="109"/>
      <c r="Z6" s="105"/>
      <c r="AA6" s="125" t="s">
        <v>4</v>
      </c>
      <c r="AB6" s="126" t="s">
        <v>2</v>
      </c>
    </row>
    <row r="7" spans="1:31" ht="2.1" customHeight="1" thickBot="1" x14ac:dyDescent="0.25">
      <c r="A7" s="114"/>
      <c r="B7" s="116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60"/>
      <c r="Q7" s="117"/>
      <c r="R7" s="101"/>
      <c r="S7" s="101"/>
      <c r="T7" s="101"/>
      <c r="U7" s="101"/>
      <c r="V7" s="101"/>
      <c r="W7" s="101"/>
      <c r="X7" s="115"/>
      <c r="Y7" s="109"/>
      <c r="Z7" s="105"/>
      <c r="AA7" s="118"/>
      <c r="AB7" s="119"/>
    </row>
    <row r="8" spans="1:31" ht="18" customHeight="1" x14ac:dyDescent="0.25">
      <c r="A8" s="147">
        <v>6000</v>
      </c>
      <c r="B8" s="148">
        <f>SUM($AB$9-$AB$8)*0.2</f>
        <v>1.2000000000000002</v>
      </c>
      <c r="C8" s="135">
        <f>SUM($AB$10-$AB$8)*0.2</f>
        <v>2.2000000000000002</v>
      </c>
      <c r="D8" s="135">
        <f>SUM($AB$11-$AB$8)*0.2</f>
        <v>3.6</v>
      </c>
      <c r="E8" s="135">
        <f>SUM($AB$12-$AB$8)*0.2</f>
        <v>5.8000000000000007</v>
      </c>
      <c r="F8" s="135">
        <f>SUM($AB$13-$AB$8)*0.2</f>
        <v>10.200000000000001</v>
      </c>
      <c r="G8" s="135">
        <f>SUM($AB$14-$AB$8)*0.2</f>
        <v>12.600000000000001</v>
      </c>
      <c r="H8" s="135">
        <f>SUM($AB$15-$AB$8)*0.2</f>
        <v>16</v>
      </c>
      <c r="I8" s="135">
        <f>SUM($AB$16-$AB$8)*0.2</f>
        <v>19.600000000000001</v>
      </c>
      <c r="J8" s="135">
        <f>SUM($AB$17-$AB$8)*0.2</f>
        <v>23.200000000000003</v>
      </c>
      <c r="K8" s="136">
        <f>SUM($AB$18-$AB$8)*0.2</f>
        <v>29</v>
      </c>
      <c r="L8" s="135">
        <f>SUM($AB$19-$AB$8)*0.2</f>
        <v>39.200000000000003</v>
      </c>
      <c r="M8" s="135">
        <f>SUM($AB$20-$AB$8)*0.2</f>
        <v>48.800000000000004</v>
      </c>
      <c r="N8" s="135">
        <f>SUM($AB$21-$AB$8)*0.2</f>
        <v>51</v>
      </c>
      <c r="O8" s="136">
        <f>SUM($AB$22-$AB$8)*0.2</f>
        <v>53.400000000000006</v>
      </c>
      <c r="P8" s="137">
        <f>SUM($AB$23-$AB$8)*0.2</f>
        <v>56.800000000000004</v>
      </c>
      <c r="Q8" s="162">
        <v>6000</v>
      </c>
      <c r="R8" s="135">
        <f>SUM($AB$24-$AB$8)*0.2</f>
        <v>60.2</v>
      </c>
      <c r="S8" s="135">
        <f>SUM($AB$25-$AB$8)*0.2</f>
        <v>63.800000000000004</v>
      </c>
      <c r="T8" s="135">
        <f>SUM($AB$26-$AB$8)*0.2</f>
        <v>67.2</v>
      </c>
      <c r="U8" s="135">
        <f>SUM($AB$27-$AB$8)*0.2</f>
        <v>68.8</v>
      </c>
      <c r="V8" s="136">
        <f>SUM($AB$28-$AB$8)*0.2</f>
        <v>74.600000000000009</v>
      </c>
      <c r="W8" s="135">
        <f>SUM($AB$29-$AB$8)*0.2</f>
        <v>84</v>
      </c>
      <c r="X8" s="137">
        <f>SUM($AB$30-$AB$8)*0.2</f>
        <v>89.600000000000009</v>
      </c>
      <c r="Y8" s="110"/>
      <c r="Z8" s="106"/>
      <c r="AA8" s="127">
        <v>6000</v>
      </c>
      <c r="AB8" s="128">
        <v>21</v>
      </c>
    </row>
    <row r="9" spans="1:31" ht="18" customHeight="1" x14ac:dyDescent="0.25">
      <c r="A9" s="149">
        <v>10000</v>
      </c>
      <c r="B9" s="150"/>
      <c r="C9" s="138">
        <f>SUM($AB$10-$AB$9)*0.2</f>
        <v>1</v>
      </c>
      <c r="D9" s="138">
        <f>SUM($AB$11-$AB$9)*0.2</f>
        <v>2.4000000000000004</v>
      </c>
      <c r="E9" s="138">
        <f>SUM($AB$12-$AB$9)*0.2</f>
        <v>4.6000000000000005</v>
      </c>
      <c r="F9" s="138">
        <f>SUM($AB$13-$AB$9)*0.2</f>
        <v>9</v>
      </c>
      <c r="G9" s="138">
        <f>SUM($AB$14-$AB$9)*0.2</f>
        <v>11.4</v>
      </c>
      <c r="H9" s="138">
        <f>SUM($AB$15-$AB$9)*0.2</f>
        <v>14.8</v>
      </c>
      <c r="I9" s="138">
        <f>SUM($AB$16-$AB$9)*0.2</f>
        <v>18.400000000000002</v>
      </c>
      <c r="J9" s="138">
        <f>SUM($AB$17-$AB$9)*0.2</f>
        <v>22</v>
      </c>
      <c r="K9" s="139">
        <f>SUM($AB$18-$AB$9)*0.2</f>
        <v>27.8</v>
      </c>
      <c r="L9" s="139">
        <f>SUM($AB$19-$AB$9)*0.2</f>
        <v>38</v>
      </c>
      <c r="M9" s="138">
        <f>SUM($AB$20-$AB$9)*0.2</f>
        <v>47.6</v>
      </c>
      <c r="N9" s="138">
        <f>SUM($AB$21-$AB$9)*0.2</f>
        <v>49.800000000000004</v>
      </c>
      <c r="O9" s="139">
        <f>SUM($AB$22-$AB$9)*0.2</f>
        <v>52.2</v>
      </c>
      <c r="P9" s="140">
        <f>SUM($AB$23-$AB$9)*0.2</f>
        <v>55.6</v>
      </c>
      <c r="Q9" s="163">
        <v>10000</v>
      </c>
      <c r="R9" s="138">
        <f>SUM($AB$24-$AB$9)*0.2</f>
        <v>59</v>
      </c>
      <c r="S9" s="138">
        <f>SUM($AB$25-$AB$9)*0.2</f>
        <v>62.6</v>
      </c>
      <c r="T9" s="138">
        <f>SUM($AB$26-$AB$9)*0.2</f>
        <v>66</v>
      </c>
      <c r="U9" s="138">
        <f>SUM($AB$27-$AB$9)*0.2</f>
        <v>67.600000000000009</v>
      </c>
      <c r="V9" s="139">
        <f>SUM($AB$28-$AB$9)*0.2</f>
        <v>73.400000000000006</v>
      </c>
      <c r="W9" s="138">
        <f>SUM($AB$29-$AB$9)*0.2</f>
        <v>82.800000000000011</v>
      </c>
      <c r="X9" s="140">
        <f>SUM($AB$30-$AB$9)*0.2</f>
        <v>88.4</v>
      </c>
      <c r="Y9" s="110"/>
      <c r="Z9" s="106"/>
      <c r="AA9" s="129">
        <v>10000</v>
      </c>
      <c r="AB9" s="130">
        <v>27</v>
      </c>
    </row>
    <row r="10" spans="1:31" ht="18" customHeight="1" x14ac:dyDescent="0.25">
      <c r="A10" s="151">
        <v>12000</v>
      </c>
      <c r="B10" s="152"/>
      <c r="C10" s="141"/>
      <c r="D10" s="141">
        <f>SUM($AB$11-$AB$10)*0.2</f>
        <v>1.4000000000000001</v>
      </c>
      <c r="E10" s="141">
        <f>SUM($AB$12-$AB$10)*0.2</f>
        <v>3.6</v>
      </c>
      <c r="F10" s="141">
        <f>SUM($AB$13-$AB$10)*0.2</f>
        <v>8</v>
      </c>
      <c r="G10" s="141">
        <f>SUM($AB$14-$AB$10)*0.2</f>
        <v>10.4</v>
      </c>
      <c r="H10" s="141">
        <f>SUM($AB$15-$AB$10)*0.2</f>
        <v>13.8</v>
      </c>
      <c r="I10" s="141">
        <f>SUM($AB$16-$AB$10)*0.2</f>
        <v>17.400000000000002</v>
      </c>
      <c r="J10" s="141">
        <f>SUM($AB$17-$AB$10)*0.2</f>
        <v>21</v>
      </c>
      <c r="K10" s="142">
        <f>SUM($AB$18-$AB$10)*0.2</f>
        <v>26.8</v>
      </c>
      <c r="L10" s="141">
        <f>SUM($AB$19-$AB$10)*0.2</f>
        <v>37</v>
      </c>
      <c r="M10" s="141">
        <f>SUM($AB$20-$AB$10)*0.2</f>
        <v>46.6</v>
      </c>
      <c r="N10" s="141">
        <f>SUM($AB$21-$AB$10)*0.2</f>
        <v>48.800000000000004</v>
      </c>
      <c r="O10" s="142">
        <f>SUM($AB$22-$AB$10)*0.2</f>
        <v>51.2</v>
      </c>
      <c r="P10" s="143">
        <f>SUM($AB$23-$AB$10)*0.2</f>
        <v>54.6</v>
      </c>
      <c r="Q10" s="164">
        <v>12000</v>
      </c>
      <c r="R10" s="141">
        <f>SUM($AB$24-$AB$10)*0.2</f>
        <v>58</v>
      </c>
      <c r="S10" s="141">
        <f>SUM($AB$25-$AB$10)*0.2</f>
        <v>61.6</v>
      </c>
      <c r="T10" s="141">
        <f>SUM($AB$26-$AB$10)*0.2</f>
        <v>65</v>
      </c>
      <c r="U10" s="141">
        <f>SUM($AB$27-$AB$10)*0.2</f>
        <v>66.600000000000009</v>
      </c>
      <c r="V10" s="142">
        <f>SUM($AB$28-$AB$10)*0.2</f>
        <v>72.400000000000006</v>
      </c>
      <c r="W10" s="141">
        <f>SUM($AB$29-$AB$10)*0.2</f>
        <v>81.800000000000011</v>
      </c>
      <c r="X10" s="143">
        <f>SUM($AB$30-$AB$10)*0.2</f>
        <v>87.4</v>
      </c>
      <c r="Y10" s="110"/>
      <c r="Z10" s="106"/>
      <c r="AA10" s="131">
        <v>12000</v>
      </c>
      <c r="AB10" s="132">
        <v>32</v>
      </c>
    </row>
    <row r="11" spans="1:31" ht="18" customHeight="1" x14ac:dyDescent="0.25">
      <c r="A11" s="149">
        <v>14000</v>
      </c>
      <c r="B11" s="150"/>
      <c r="C11" s="138"/>
      <c r="D11" s="138"/>
      <c r="E11" s="138">
        <f>SUM($AB$12-$AB$11)*0.2</f>
        <v>2.2000000000000002</v>
      </c>
      <c r="F11" s="138">
        <f>SUM($AB$13-$AB$11)*0.2</f>
        <v>6.6000000000000005</v>
      </c>
      <c r="G11" s="138">
        <f>SUM($AB$14-$AB$11)*0.2</f>
        <v>9</v>
      </c>
      <c r="H11" s="138">
        <f>SUM($AB$15-$AB$11)*0.2</f>
        <v>12.4</v>
      </c>
      <c r="I11" s="138">
        <f>SUM($AB$16-$AB$11)*0.2</f>
        <v>16</v>
      </c>
      <c r="J11" s="138">
        <f>SUM($AB$17-$AB$11)*0.2</f>
        <v>19.600000000000001</v>
      </c>
      <c r="K11" s="139">
        <f>SUM($AB$18-$AB$11)*0.2</f>
        <v>25.400000000000002</v>
      </c>
      <c r="L11" s="139">
        <f>SUM($AB$19-$AB$11)*0.2</f>
        <v>35.6</v>
      </c>
      <c r="M11" s="138">
        <f>SUM($AB$20-$AB$11)*0.2</f>
        <v>45.2</v>
      </c>
      <c r="N11" s="138">
        <f>SUM($AB$21-$AB$11)*0.2</f>
        <v>47.400000000000006</v>
      </c>
      <c r="O11" s="139">
        <f>SUM($AB$22-$AB$11)*0.2</f>
        <v>49.800000000000004</v>
      </c>
      <c r="P11" s="140">
        <f>SUM($AB$23-$AB$11)*0.2</f>
        <v>53.2</v>
      </c>
      <c r="Q11" s="163">
        <v>14000</v>
      </c>
      <c r="R11" s="138">
        <f>SUM($AB$24-$AB$11)*0.2</f>
        <v>56.6</v>
      </c>
      <c r="S11" s="138">
        <f>SUM($AB$25-$AB$11)*0.2</f>
        <v>60.2</v>
      </c>
      <c r="T11" s="138">
        <f>SUM($AB$26-$AB$11)*0.2</f>
        <v>63.6</v>
      </c>
      <c r="U11" s="138">
        <f>SUM($AB$27-$AB$11)*0.2</f>
        <v>65.2</v>
      </c>
      <c r="V11" s="139">
        <f>SUM($AB$28-$AB$11)*0.2</f>
        <v>71</v>
      </c>
      <c r="W11" s="138">
        <f>SUM($AB$29-$AB$11)*0.2</f>
        <v>80.400000000000006</v>
      </c>
      <c r="X11" s="140">
        <f>SUM($AB$30-$AB$11)*0.2</f>
        <v>86</v>
      </c>
      <c r="Y11" s="110"/>
      <c r="Z11" s="106"/>
      <c r="AA11" s="129">
        <v>14000</v>
      </c>
      <c r="AB11" s="130">
        <v>39</v>
      </c>
    </row>
    <row r="12" spans="1:31" ht="18" customHeight="1" x14ac:dyDescent="0.25">
      <c r="A12" s="151">
        <v>16000</v>
      </c>
      <c r="B12" s="152"/>
      <c r="C12" s="141"/>
      <c r="D12" s="141"/>
      <c r="E12" s="141"/>
      <c r="F12" s="141">
        <f>SUM($AB$13-$AB$12)*0.2</f>
        <v>4.4000000000000004</v>
      </c>
      <c r="G12" s="141">
        <f>SUM($AB$14-$AB$12)*0.2</f>
        <v>6.8000000000000007</v>
      </c>
      <c r="H12" s="141">
        <f>SUM($AB$15-$AB$12)*0.2</f>
        <v>10.200000000000001</v>
      </c>
      <c r="I12" s="141">
        <f>SUM($AB$16-$AB$12)*0.2</f>
        <v>13.8</v>
      </c>
      <c r="J12" s="141">
        <f>SUM($AB$17-$AB$12)*0.2</f>
        <v>17.400000000000002</v>
      </c>
      <c r="K12" s="142">
        <f>SUM($AB$18-$AB$12)*0.2</f>
        <v>23.200000000000003</v>
      </c>
      <c r="L12" s="141">
        <f>SUM($AB$19-$AB$12)*0.2</f>
        <v>33.4</v>
      </c>
      <c r="M12" s="141">
        <f>SUM($AB$20-$AB$12)*0.2</f>
        <v>43</v>
      </c>
      <c r="N12" s="141">
        <f>SUM($AB$21-$AB$12)*0.2</f>
        <v>45.2</v>
      </c>
      <c r="O12" s="142">
        <f>SUM($AB$22-$AB$12)*0.2</f>
        <v>47.6</v>
      </c>
      <c r="P12" s="143">
        <f>SUM($AB$23-$AB$12)*0.2</f>
        <v>51</v>
      </c>
      <c r="Q12" s="164">
        <v>16000</v>
      </c>
      <c r="R12" s="141">
        <f>SUM($AB$24-$AB$12)*0.2</f>
        <v>54.400000000000006</v>
      </c>
      <c r="S12" s="141">
        <f>SUM($AB$25-$AB$12)*0.2</f>
        <v>58</v>
      </c>
      <c r="T12" s="141">
        <f>SUM($AB$26-$AB$12)*0.2</f>
        <v>61.400000000000006</v>
      </c>
      <c r="U12" s="141">
        <f>SUM($AB$27-$AB$12)*0.2</f>
        <v>63</v>
      </c>
      <c r="V12" s="142">
        <f>SUM($AB$28-$AB$12)*0.2</f>
        <v>68.8</v>
      </c>
      <c r="W12" s="141">
        <f>SUM($AB$29-$AB$12)*0.2</f>
        <v>78.2</v>
      </c>
      <c r="X12" s="143">
        <f>SUM($AB$30-$AB$12)*0.2</f>
        <v>83.800000000000011</v>
      </c>
      <c r="Y12" s="110"/>
      <c r="Z12" s="106"/>
      <c r="AA12" s="131">
        <v>16000</v>
      </c>
      <c r="AB12" s="132">
        <v>50</v>
      </c>
    </row>
    <row r="13" spans="1:31" ht="18" customHeight="1" x14ac:dyDescent="0.25">
      <c r="A13" s="149">
        <v>18000</v>
      </c>
      <c r="B13" s="150"/>
      <c r="C13" s="138"/>
      <c r="D13" s="138"/>
      <c r="E13" s="138"/>
      <c r="F13" s="138"/>
      <c r="G13" s="138">
        <f>SUM($AB$14-$AB$13)*0.2</f>
        <v>2.4000000000000004</v>
      </c>
      <c r="H13" s="138">
        <f>SUM($AB$15-$AB$13)*0.2</f>
        <v>5.8000000000000007</v>
      </c>
      <c r="I13" s="138">
        <f>SUM($AB$16-$AB$13)*0.2</f>
        <v>9.4</v>
      </c>
      <c r="J13" s="138">
        <f>SUM($AB$17-$AB$13)*0.2</f>
        <v>13</v>
      </c>
      <c r="K13" s="139">
        <f>SUM($AB$18-$AB$13)*0.2</f>
        <v>18.8</v>
      </c>
      <c r="L13" s="139">
        <f>SUM($AB$19-$AB$13)*0.2</f>
        <v>29</v>
      </c>
      <c r="M13" s="138">
        <f>SUM($AB$20-$AB$13)*0.2</f>
        <v>38.6</v>
      </c>
      <c r="N13" s="138">
        <f>SUM($AB$21-$AB$13)*0.2</f>
        <v>40.800000000000004</v>
      </c>
      <c r="O13" s="139">
        <f>SUM($AB$22-$AB$13)*0.2</f>
        <v>43.2</v>
      </c>
      <c r="P13" s="140">
        <f>SUM($AB$23-$AB$13)*0.2</f>
        <v>46.6</v>
      </c>
      <c r="Q13" s="163">
        <v>18000</v>
      </c>
      <c r="R13" s="138">
        <f>SUM($AB$24-$AB$13)*0.2</f>
        <v>50</v>
      </c>
      <c r="S13" s="138">
        <f>SUM($AB$25-$AB$13)*0.2</f>
        <v>53.6</v>
      </c>
      <c r="T13" s="138">
        <f>SUM($AB$26-$AB$13)*0.2</f>
        <v>57</v>
      </c>
      <c r="U13" s="138">
        <f>SUM($AB$27-$AB$13)*0.2</f>
        <v>58.6</v>
      </c>
      <c r="V13" s="139">
        <f>SUM($AB$28-$AB$13)*0.2</f>
        <v>64.400000000000006</v>
      </c>
      <c r="W13" s="138">
        <f>SUM($AB$29-$AB$13)*0.2</f>
        <v>73.8</v>
      </c>
      <c r="X13" s="140">
        <f>SUM($AB$30-$AB$13)*0.2</f>
        <v>79.400000000000006</v>
      </c>
      <c r="Y13" s="110"/>
      <c r="Z13" s="106"/>
      <c r="AA13" s="129">
        <v>18000</v>
      </c>
      <c r="AB13" s="130">
        <v>72</v>
      </c>
    </row>
    <row r="14" spans="1:31" ht="18" customHeight="1" x14ac:dyDescent="0.25">
      <c r="A14" s="151">
        <v>20000</v>
      </c>
      <c r="B14" s="152"/>
      <c r="C14" s="141"/>
      <c r="D14" s="141"/>
      <c r="E14" s="141"/>
      <c r="F14" s="141"/>
      <c r="G14" s="141"/>
      <c r="H14" s="141">
        <f>SUM($AB$15-$AB$14)*0.2</f>
        <v>3.4000000000000004</v>
      </c>
      <c r="I14" s="141">
        <f>SUM($AB$16-$AB$14)*0.2</f>
        <v>7</v>
      </c>
      <c r="J14" s="141">
        <f>SUM($AB$17-$AB$14)*0.2</f>
        <v>10.600000000000001</v>
      </c>
      <c r="K14" s="142">
        <f>SUM($AB$18-$AB$14)*0.2</f>
        <v>16.400000000000002</v>
      </c>
      <c r="L14" s="141">
        <f>SUM($AB$19-$AB$14)*0.2</f>
        <v>26.6</v>
      </c>
      <c r="M14" s="141">
        <f>SUM($AB$20-$AB$14)*0.2</f>
        <v>36.200000000000003</v>
      </c>
      <c r="N14" s="141">
        <f>SUM($AB$21-$AB$14)*0.2</f>
        <v>38.400000000000006</v>
      </c>
      <c r="O14" s="142">
        <f>SUM($AB$22-$AB$14)*0.2</f>
        <v>40.800000000000004</v>
      </c>
      <c r="P14" s="143">
        <f>SUM($AB$23-$AB$14)*0.2</f>
        <v>44.2</v>
      </c>
      <c r="Q14" s="164">
        <v>20000</v>
      </c>
      <c r="R14" s="141">
        <f>SUM($AB$24-$AB$14)*0.2</f>
        <v>47.6</v>
      </c>
      <c r="S14" s="141">
        <f>SUM($AB$25-$AB$14)*0.2</f>
        <v>51.2</v>
      </c>
      <c r="T14" s="141">
        <f>SUM($AB$26-$AB$14)*0.2</f>
        <v>54.6</v>
      </c>
      <c r="U14" s="141">
        <f>SUM($AB$27-$AB$14)*0.2</f>
        <v>56.2</v>
      </c>
      <c r="V14" s="142">
        <f>SUM($AB$28-$AB$14)*0.2</f>
        <v>62</v>
      </c>
      <c r="W14" s="141">
        <f>SUM($AB$29-$AB$14)*0.2</f>
        <v>71.400000000000006</v>
      </c>
      <c r="X14" s="143">
        <f>SUM($AB$30-$AB$14)*0.2</f>
        <v>77</v>
      </c>
      <c r="Y14" s="110"/>
      <c r="Z14" s="107"/>
      <c r="AA14" s="131">
        <v>20000</v>
      </c>
      <c r="AB14" s="132">
        <v>84</v>
      </c>
      <c r="AC14" s="112"/>
    </row>
    <row r="15" spans="1:31" ht="18" customHeight="1" x14ac:dyDescent="0.25">
      <c r="A15" s="149">
        <v>23000</v>
      </c>
      <c r="B15" s="150"/>
      <c r="C15" s="138"/>
      <c r="D15" s="138"/>
      <c r="E15" s="138"/>
      <c r="F15" s="138"/>
      <c r="G15" s="138"/>
      <c r="H15" s="138"/>
      <c r="I15" s="138">
        <f>SUM($AB$16-$AB$15)*0.2</f>
        <v>3.6</v>
      </c>
      <c r="J15" s="138">
        <f>SUM($AB$17-$AB$15)*0.2</f>
        <v>7.2</v>
      </c>
      <c r="K15" s="139">
        <f>SUM($AB$18-$AB$15)*0.2</f>
        <v>13</v>
      </c>
      <c r="L15" s="139">
        <f>SUM($AB$19-$AB$15)*0.2</f>
        <v>23.200000000000003</v>
      </c>
      <c r="M15" s="138">
        <f>SUM($AB$20-$AB$15)*0.2</f>
        <v>32.800000000000004</v>
      </c>
      <c r="N15" s="138">
        <f>SUM($AB$21-$AB$15)*0.2</f>
        <v>35</v>
      </c>
      <c r="O15" s="139">
        <f>SUM($AB$22-$AB$15)*0.2</f>
        <v>37.4</v>
      </c>
      <c r="P15" s="140">
        <f>SUM($AB$23-$AB$15)*0.2</f>
        <v>40.800000000000004</v>
      </c>
      <c r="Q15" s="163">
        <v>23000</v>
      </c>
      <c r="R15" s="138">
        <f>SUM($AB$24-$AB$15)*0.2</f>
        <v>44.2</v>
      </c>
      <c r="S15" s="138">
        <f>SUM($AB$25-$AB$15)*0.2</f>
        <v>47.800000000000004</v>
      </c>
      <c r="T15" s="138">
        <f>SUM($AB$26-$AB$15)*0.2</f>
        <v>51.2</v>
      </c>
      <c r="U15" s="138">
        <f>SUM($AB$27-$AB$15)*0.2</f>
        <v>52.800000000000004</v>
      </c>
      <c r="V15" s="139">
        <f>SUM($AB$28-$AB$15)*0.2</f>
        <v>58.6</v>
      </c>
      <c r="W15" s="138">
        <f>SUM($AB$29-$AB$15)*0.2</f>
        <v>68</v>
      </c>
      <c r="X15" s="140">
        <f>SUM($AB$30-$AB$15)*0.2</f>
        <v>73.600000000000009</v>
      </c>
      <c r="Y15" s="110"/>
      <c r="Z15" s="106"/>
      <c r="AA15" s="129">
        <v>23000</v>
      </c>
      <c r="AB15" s="130">
        <v>101</v>
      </c>
    </row>
    <row r="16" spans="1:31" ht="18" customHeight="1" x14ac:dyDescent="0.25">
      <c r="A16" s="151">
        <v>26000</v>
      </c>
      <c r="B16" s="152"/>
      <c r="C16" s="141"/>
      <c r="D16" s="141"/>
      <c r="E16" s="141"/>
      <c r="F16" s="141"/>
      <c r="G16" s="141"/>
      <c r="H16" s="141"/>
      <c r="I16" s="141"/>
      <c r="J16" s="141">
        <f>SUM($AB$17-$AB$16)*0.2</f>
        <v>3.6</v>
      </c>
      <c r="K16" s="142">
        <f>SUM($AB$18-$AB$16)*0.2</f>
        <v>9.4</v>
      </c>
      <c r="L16" s="141">
        <f>SUM($AB$19-$AB$16)*0.2</f>
        <v>19.600000000000001</v>
      </c>
      <c r="M16" s="141">
        <f>SUM($AB$20-$AB$16)*0.2</f>
        <v>29.200000000000003</v>
      </c>
      <c r="N16" s="141">
        <f>SUM($AB$21-$AB$16)*0.2</f>
        <v>31.400000000000002</v>
      </c>
      <c r="O16" s="142">
        <f>SUM($AB$22-$AB$16)*0.2</f>
        <v>33.800000000000004</v>
      </c>
      <c r="P16" s="143">
        <f>SUM($AB$23-$AB$16)*0.2</f>
        <v>37.200000000000003</v>
      </c>
      <c r="Q16" s="164">
        <v>26000</v>
      </c>
      <c r="R16" s="141">
        <f>SUM($AB$24-$AB$16)*0.2</f>
        <v>40.6</v>
      </c>
      <c r="S16" s="141">
        <f>SUM($AB$25-$AB$16)*0.2</f>
        <v>44.2</v>
      </c>
      <c r="T16" s="141">
        <f>SUM($AB$26-$AB$16)*0.2</f>
        <v>47.6</v>
      </c>
      <c r="U16" s="141">
        <f>SUM($AB$27-$AB$16)*0.2</f>
        <v>49.2</v>
      </c>
      <c r="V16" s="142">
        <f>SUM($AB$28-$AB$16)*0.2</f>
        <v>55</v>
      </c>
      <c r="W16" s="141">
        <f>SUM($AB$29-$AB$16)*0.2</f>
        <v>64.400000000000006</v>
      </c>
      <c r="X16" s="143">
        <f>SUM($AB$30-$AB$16)*0.2</f>
        <v>70</v>
      </c>
      <c r="Y16" s="110"/>
      <c r="Z16" s="107"/>
      <c r="AA16" s="131">
        <v>26000</v>
      </c>
      <c r="AB16" s="132">
        <v>119</v>
      </c>
      <c r="AE16" s="34"/>
    </row>
    <row r="17" spans="1:28" ht="18" customHeight="1" x14ac:dyDescent="0.25">
      <c r="A17" s="149">
        <v>28000</v>
      </c>
      <c r="B17" s="150"/>
      <c r="C17" s="138"/>
      <c r="D17" s="138"/>
      <c r="E17" s="138"/>
      <c r="F17" s="138"/>
      <c r="G17" s="138"/>
      <c r="H17" s="138"/>
      <c r="I17" s="138"/>
      <c r="J17" s="138"/>
      <c r="K17" s="139">
        <f>SUM($AB$18-$AB$17)*0.2</f>
        <v>5.8000000000000007</v>
      </c>
      <c r="L17" s="139">
        <f>SUM($AB$19-$AB$17)*0.2</f>
        <v>16</v>
      </c>
      <c r="M17" s="138">
        <f>SUM($AB$20-$AB$17)*0.2</f>
        <v>25.6</v>
      </c>
      <c r="N17" s="138">
        <f>SUM($AB$21-$AB$17)*0.2</f>
        <v>27.8</v>
      </c>
      <c r="O17" s="139">
        <f>SUM($AB$22-$AB$17)*0.2</f>
        <v>30.200000000000003</v>
      </c>
      <c r="P17" s="140">
        <f>SUM($AB$23-$AB$17)*0.2</f>
        <v>33.6</v>
      </c>
      <c r="Q17" s="163">
        <v>28000</v>
      </c>
      <c r="R17" s="138">
        <f>SUM($AB$24-$AB$17)*0.2</f>
        <v>37</v>
      </c>
      <c r="S17" s="138">
        <f>SUM($AB$25-$AB$17)*0.2</f>
        <v>40.6</v>
      </c>
      <c r="T17" s="138">
        <f>SUM($AB$26-$AB$17)*0.2</f>
        <v>44</v>
      </c>
      <c r="U17" s="138">
        <f>SUM($AB$27-$AB$17)*0.2</f>
        <v>45.6</v>
      </c>
      <c r="V17" s="139">
        <f>SUM($AB$28-$AB$17)*0.2</f>
        <v>51.400000000000006</v>
      </c>
      <c r="W17" s="138">
        <f>SUM($AB$29-$AB$17)*0.2</f>
        <v>60.800000000000004</v>
      </c>
      <c r="X17" s="140">
        <f>SUM($AB$30-$AB$17)*0.2</f>
        <v>66.400000000000006</v>
      </c>
      <c r="Y17" s="110"/>
      <c r="Z17" s="106"/>
      <c r="AA17" s="129">
        <v>28000</v>
      </c>
      <c r="AB17" s="130">
        <v>137</v>
      </c>
    </row>
    <row r="18" spans="1:28" ht="18" customHeight="1" x14ac:dyDescent="0.25">
      <c r="A18" s="151">
        <v>32000</v>
      </c>
      <c r="B18" s="152"/>
      <c r="C18" s="141"/>
      <c r="D18" s="141"/>
      <c r="E18" s="141"/>
      <c r="F18" s="141"/>
      <c r="G18" s="141"/>
      <c r="H18" s="141"/>
      <c r="I18" s="141"/>
      <c r="J18" s="141"/>
      <c r="K18" s="142"/>
      <c r="L18" s="141">
        <f>SUM($AB$19-$AB$18)*0.2</f>
        <v>10.200000000000001</v>
      </c>
      <c r="M18" s="141">
        <f>SUM($AB$20-$AB$18)*0.2</f>
        <v>19.8</v>
      </c>
      <c r="N18" s="141">
        <f>SUM($AB$21-$AB$18)*0.2</f>
        <v>22</v>
      </c>
      <c r="O18" s="142">
        <f>SUM($AB$22-$AB$18)*0.2</f>
        <v>24.400000000000002</v>
      </c>
      <c r="P18" s="143">
        <f>SUM($AB$23-$AB$18)*0.2</f>
        <v>27.8</v>
      </c>
      <c r="Q18" s="164">
        <v>32000</v>
      </c>
      <c r="R18" s="141">
        <f>SUM($AB$24-$AB$18)*0.2</f>
        <v>31.200000000000003</v>
      </c>
      <c r="S18" s="141">
        <f>SUM($AB$25-$AB$18)*0.2</f>
        <v>34.800000000000004</v>
      </c>
      <c r="T18" s="141">
        <f>SUM($AB$26-$AB$18)*0.2</f>
        <v>38.200000000000003</v>
      </c>
      <c r="U18" s="141">
        <f>SUM($AB$27-$AB$18)*0.2</f>
        <v>39.800000000000004</v>
      </c>
      <c r="V18" s="142">
        <f>SUM($AB$28-$AB$18)*0.2</f>
        <v>45.6</v>
      </c>
      <c r="W18" s="141">
        <f>SUM($AB$29-$AB$18)*0.2</f>
        <v>55</v>
      </c>
      <c r="X18" s="143">
        <f>SUM($AB$30-$AB$18)*0.2</f>
        <v>60.6</v>
      </c>
      <c r="Y18" s="110"/>
      <c r="Z18" s="107"/>
      <c r="AA18" s="131">
        <v>32000</v>
      </c>
      <c r="AB18" s="132">
        <v>166</v>
      </c>
    </row>
    <row r="19" spans="1:28" ht="18" customHeight="1" x14ac:dyDescent="0.25">
      <c r="A19" s="149">
        <v>34000</v>
      </c>
      <c r="B19" s="150"/>
      <c r="C19" s="138"/>
      <c r="D19" s="138"/>
      <c r="E19" s="138"/>
      <c r="F19" s="138"/>
      <c r="G19" s="138"/>
      <c r="H19" s="138"/>
      <c r="I19" s="138"/>
      <c r="J19" s="138"/>
      <c r="K19" s="139"/>
      <c r="L19" s="139"/>
      <c r="M19" s="138">
        <f>SUM($AB$20-$AB$19)*0.2</f>
        <v>9.6000000000000014</v>
      </c>
      <c r="N19" s="138">
        <f>SUM($AB$21-$AB$19)*0.2</f>
        <v>11.8</v>
      </c>
      <c r="O19" s="139">
        <f>SUM($AB$22-$AB$19)*0.2</f>
        <v>14.200000000000001</v>
      </c>
      <c r="P19" s="140">
        <f>SUM($AB$23-$AB$19)*0.2</f>
        <v>17.600000000000001</v>
      </c>
      <c r="Q19" s="163">
        <v>34000</v>
      </c>
      <c r="R19" s="138">
        <f>SUM($AB$24-$AB$19)*0.2</f>
        <v>21</v>
      </c>
      <c r="S19" s="138">
        <f>SUM($AB$25-$AB$19)*0.2</f>
        <v>24.6</v>
      </c>
      <c r="T19" s="138">
        <f>SUM($AB$26-$AB$19)*0.2</f>
        <v>28</v>
      </c>
      <c r="U19" s="138">
        <f>SUM($AB$27-$AB$19)*0.2</f>
        <v>29.6</v>
      </c>
      <c r="V19" s="139">
        <f>SUM($AB$28-$AB$19)*0.2</f>
        <v>35.4</v>
      </c>
      <c r="W19" s="138">
        <f>SUM($AB$29-$AB$19)*0.2</f>
        <v>44.800000000000004</v>
      </c>
      <c r="X19" s="140">
        <f>SUM($AB$30-$AB$19)*0.2</f>
        <v>50.400000000000006</v>
      </c>
      <c r="Y19" s="110"/>
      <c r="Z19" s="106"/>
      <c r="AA19" s="129">
        <v>34000</v>
      </c>
      <c r="AB19" s="130">
        <v>217</v>
      </c>
    </row>
    <row r="20" spans="1:28" ht="18" customHeight="1" x14ac:dyDescent="0.25">
      <c r="A20" s="151">
        <v>38000</v>
      </c>
      <c r="B20" s="152"/>
      <c r="C20" s="141"/>
      <c r="D20" s="141"/>
      <c r="E20" s="141"/>
      <c r="F20" s="141"/>
      <c r="G20" s="141"/>
      <c r="H20" s="141"/>
      <c r="I20" s="141"/>
      <c r="J20" s="141"/>
      <c r="K20" s="142"/>
      <c r="L20" s="141"/>
      <c r="M20" s="141"/>
      <c r="N20" s="141">
        <f>SUM($AB$21-$AB$20)*0.2</f>
        <v>2.2000000000000002</v>
      </c>
      <c r="O20" s="142">
        <f>SUM($AB$22-$AB$20)*0.2</f>
        <v>4.6000000000000005</v>
      </c>
      <c r="P20" s="143">
        <f>SUM($AB$23-$AB$20)*0.2</f>
        <v>8</v>
      </c>
      <c r="Q20" s="164">
        <v>38000</v>
      </c>
      <c r="R20" s="141">
        <f>SUM($AB$24-$AB$20)*0.2</f>
        <v>11.4</v>
      </c>
      <c r="S20" s="141">
        <f>SUM($AB$25-$AB$20)*0.2</f>
        <v>15</v>
      </c>
      <c r="T20" s="141">
        <f>SUM($AB$26-$AB$20)*0.2</f>
        <v>18.400000000000002</v>
      </c>
      <c r="U20" s="141">
        <f>SUM($AB$27-$AB$20)*0.2</f>
        <v>20</v>
      </c>
      <c r="V20" s="142">
        <f>SUM($AB$28-$AB$20)*0.2</f>
        <v>25.8</v>
      </c>
      <c r="W20" s="141">
        <f>SUM($AB$29-$AB$20)*0.2</f>
        <v>35.200000000000003</v>
      </c>
      <c r="X20" s="143">
        <f>SUM($AB$30-$AB$20)*0.2</f>
        <v>40.800000000000004</v>
      </c>
      <c r="Y20" s="110"/>
      <c r="Z20" s="107"/>
      <c r="AA20" s="131">
        <v>38000</v>
      </c>
      <c r="AB20" s="132">
        <v>265</v>
      </c>
    </row>
    <row r="21" spans="1:28" ht="18" customHeight="1" x14ac:dyDescent="0.25">
      <c r="A21" s="149">
        <v>40000</v>
      </c>
      <c r="B21" s="150"/>
      <c r="C21" s="138"/>
      <c r="D21" s="138"/>
      <c r="E21" s="138"/>
      <c r="F21" s="138"/>
      <c r="G21" s="138"/>
      <c r="H21" s="138"/>
      <c r="I21" s="138"/>
      <c r="J21" s="138"/>
      <c r="K21" s="139"/>
      <c r="L21" s="139"/>
      <c r="M21" s="138"/>
      <c r="N21" s="138"/>
      <c r="O21" s="139">
        <f>SUM($AB$22-$AB$21)*0.2</f>
        <v>2.4000000000000004</v>
      </c>
      <c r="P21" s="140">
        <f>SUM($AB$23-$AB$21)*0.2</f>
        <v>5.8000000000000007</v>
      </c>
      <c r="Q21" s="163">
        <v>40000</v>
      </c>
      <c r="R21" s="138">
        <f>SUM($AB$24-$AB$21)*0.2</f>
        <v>9.2000000000000011</v>
      </c>
      <c r="S21" s="138">
        <f>SUM($AB$25-$AB$21)*0.2</f>
        <v>12.8</v>
      </c>
      <c r="T21" s="138">
        <f>SUM($AB$26-$AB$21)*0.2</f>
        <v>16.2</v>
      </c>
      <c r="U21" s="138">
        <f>SUM($AB$27-$AB$21)*0.2</f>
        <v>17.8</v>
      </c>
      <c r="V21" s="139">
        <f>SUM($AB$28-$AB$21)*0.2</f>
        <v>23.6</v>
      </c>
      <c r="W21" s="138">
        <f>SUM($AB$29-$AB$21)*0.2</f>
        <v>33</v>
      </c>
      <c r="X21" s="140">
        <f>SUM($AB$30-$AB$21)*0.2</f>
        <v>38.6</v>
      </c>
      <c r="Y21" s="110"/>
      <c r="Z21" s="106"/>
      <c r="AA21" s="129">
        <v>40000</v>
      </c>
      <c r="AB21" s="130">
        <v>276</v>
      </c>
    </row>
    <row r="22" spans="1:28" ht="18" customHeight="1" x14ac:dyDescent="0.25">
      <c r="A22" s="151">
        <v>42000</v>
      </c>
      <c r="B22" s="152"/>
      <c r="C22" s="141"/>
      <c r="D22" s="141"/>
      <c r="E22" s="141"/>
      <c r="F22" s="141"/>
      <c r="G22" s="141"/>
      <c r="H22" s="141"/>
      <c r="I22" s="141"/>
      <c r="J22" s="141"/>
      <c r="K22" s="142"/>
      <c r="L22" s="141"/>
      <c r="M22" s="141"/>
      <c r="N22" s="141"/>
      <c r="O22" s="142"/>
      <c r="P22" s="143">
        <f>SUM($AB$23-$AB$22)*0.2</f>
        <v>3.4000000000000004</v>
      </c>
      <c r="Q22" s="164">
        <v>42000</v>
      </c>
      <c r="R22" s="141">
        <f>SUM($AB$24-$AB$22)*0.2</f>
        <v>6.8000000000000007</v>
      </c>
      <c r="S22" s="141">
        <f>SUM($AB$25-$AB$22)*0.2</f>
        <v>10.4</v>
      </c>
      <c r="T22" s="141">
        <f>SUM($AB$26-$AB$22)*0.2</f>
        <v>13.8</v>
      </c>
      <c r="U22" s="141">
        <f>SUM($AB$27-$AB$22)*0.2</f>
        <v>15.4</v>
      </c>
      <c r="V22" s="142">
        <f>SUM($AB$28-$AB$22)*0.2</f>
        <v>21.200000000000003</v>
      </c>
      <c r="W22" s="141">
        <f>SUM($AB$29-$AB$22)*0.2</f>
        <v>30.6</v>
      </c>
      <c r="X22" s="143">
        <f>SUM($AB$30-$AB$22)*0.2</f>
        <v>36.200000000000003</v>
      </c>
      <c r="Y22" s="110"/>
      <c r="Z22" s="107"/>
      <c r="AA22" s="131">
        <v>42000</v>
      </c>
      <c r="AB22" s="132">
        <v>288</v>
      </c>
    </row>
    <row r="23" spans="1:28" ht="18" customHeight="1" x14ac:dyDescent="0.25">
      <c r="A23" s="149">
        <v>45000</v>
      </c>
      <c r="B23" s="150"/>
      <c r="C23" s="138"/>
      <c r="D23" s="138"/>
      <c r="E23" s="138"/>
      <c r="F23" s="138"/>
      <c r="G23" s="138"/>
      <c r="H23" s="138"/>
      <c r="I23" s="138"/>
      <c r="J23" s="138"/>
      <c r="K23" s="139"/>
      <c r="L23" s="139"/>
      <c r="M23" s="138"/>
      <c r="N23" s="138"/>
      <c r="O23" s="139"/>
      <c r="P23" s="140"/>
      <c r="Q23" s="163">
        <v>45000</v>
      </c>
      <c r="R23" s="138">
        <f>SUM($AB$24-$AB$23)*0.2</f>
        <v>3.4000000000000004</v>
      </c>
      <c r="S23" s="138">
        <f>SUM($AB$25-$AB$23)*0.2</f>
        <v>7</v>
      </c>
      <c r="T23" s="138">
        <f>SUM($AB$26-$AB$23)*0.2</f>
        <v>10.4</v>
      </c>
      <c r="U23" s="138">
        <f>SUM($AB$27-$AB$23)*0.2</f>
        <v>12</v>
      </c>
      <c r="V23" s="139">
        <f>SUM($AB$28-$AB$23)*0.2</f>
        <v>17.8</v>
      </c>
      <c r="W23" s="138">
        <f>SUM($AB$29-$AB$23)*0.2</f>
        <v>27.200000000000003</v>
      </c>
      <c r="X23" s="140">
        <f>SUM($AB$30-$AB$23)*0.2</f>
        <v>32.800000000000004</v>
      </c>
      <c r="Y23" s="110"/>
      <c r="Z23" s="106"/>
      <c r="AA23" s="129">
        <v>45000</v>
      </c>
      <c r="AB23" s="130">
        <v>305</v>
      </c>
    </row>
    <row r="24" spans="1:28" ht="18" customHeight="1" x14ac:dyDescent="0.25">
      <c r="A24" s="151">
        <v>48000</v>
      </c>
      <c r="B24" s="152"/>
      <c r="C24" s="141"/>
      <c r="D24" s="141"/>
      <c r="E24" s="141"/>
      <c r="F24" s="141"/>
      <c r="G24" s="141"/>
      <c r="H24" s="141"/>
      <c r="I24" s="141"/>
      <c r="J24" s="141"/>
      <c r="K24" s="142"/>
      <c r="L24" s="141"/>
      <c r="M24" s="141"/>
      <c r="N24" s="141"/>
      <c r="O24" s="142"/>
      <c r="P24" s="143"/>
      <c r="Q24" s="164">
        <v>48000</v>
      </c>
      <c r="R24" s="141"/>
      <c r="S24" s="141">
        <f>SUM($AB$25-$AB$24)*0.2</f>
        <v>3.6</v>
      </c>
      <c r="T24" s="141">
        <f>SUM($AB$26-$AB$24)*0.2</f>
        <v>7</v>
      </c>
      <c r="U24" s="141">
        <f>SUM($AB$27-$AB$24)*0.2</f>
        <v>8.6</v>
      </c>
      <c r="V24" s="142">
        <f>SUM($AB$28-$AB$24)*0.2</f>
        <v>14.4</v>
      </c>
      <c r="W24" s="141">
        <f>SUM($AB$29-$AB$24)*0.2</f>
        <v>23.8</v>
      </c>
      <c r="X24" s="143">
        <f>SUM($AB$30-$AB$24)*0.2</f>
        <v>29.400000000000002</v>
      </c>
      <c r="Y24" s="110"/>
      <c r="Z24" s="107"/>
      <c r="AA24" s="131">
        <v>48000</v>
      </c>
      <c r="AB24" s="132">
        <v>322</v>
      </c>
    </row>
    <row r="25" spans="1:28" ht="18" customHeight="1" x14ac:dyDescent="0.25">
      <c r="A25" s="149">
        <v>51000</v>
      </c>
      <c r="B25" s="150"/>
      <c r="C25" s="138"/>
      <c r="D25" s="138"/>
      <c r="E25" s="138"/>
      <c r="F25" s="138"/>
      <c r="G25" s="138"/>
      <c r="H25" s="138"/>
      <c r="I25" s="138"/>
      <c r="J25" s="138"/>
      <c r="K25" s="139"/>
      <c r="L25" s="139"/>
      <c r="M25" s="138"/>
      <c r="N25" s="138"/>
      <c r="O25" s="139"/>
      <c r="P25" s="140"/>
      <c r="Q25" s="163">
        <v>51000</v>
      </c>
      <c r="R25" s="138"/>
      <c r="S25" s="138"/>
      <c r="T25" s="138">
        <f>SUM($AB$26-$AB$25)*0.2</f>
        <v>3.4000000000000004</v>
      </c>
      <c r="U25" s="138">
        <f>SUM($AB$27-$AB$25)*0.2</f>
        <v>5</v>
      </c>
      <c r="V25" s="139">
        <f>SUM($AB$28-$AB$25)*0.2</f>
        <v>10.8</v>
      </c>
      <c r="W25" s="138">
        <f>SUM($AB$29-$AB$25)*0.2</f>
        <v>20.200000000000003</v>
      </c>
      <c r="X25" s="140">
        <f>SUM($AB$30-$AB$25)*0.2</f>
        <v>25.8</v>
      </c>
      <c r="Y25" s="110"/>
      <c r="Z25" s="106"/>
      <c r="AA25" s="129">
        <v>51000</v>
      </c>
      <c r="AB25" s="130">
        <v>340</v>
      </c>
    </row>
    <row r="26" spans="1:28" ht="18" customHeight="1" x14ac:dyDescent="0.25">
      <c r="A26" s="151">
        <v>54000</v>
      </c>
      <c r="B26" s="152"/>
      <c r="C26" s="141"/>
      <c r="D26" s="141"/>
      <c r="E26" s="141"/>
      <c r="F26" s="141"/>
      <c r="G26" s="141"/>
      <c r="H26" s="141"/>
      <c r="I26" s="141"/>
      <c r="J26" s="141"/>
      <c r="K26" s="142"/>
      <c r="L26" s="141"/>
      <c r="M26" s="141"/>
      <c r="N26" s="141"/>
      <c r="O26" s="142"/>
      <c r="P26" s="143"/>
      <c r="Q26" s="164">
        <v>54000</v>
      </c>
      <c r="R26" s="141"/>
      <c r="S26" s="141"/>
      <c r="T26" s="141"/>
      <c r="U26" s="141">
        <f>SUM($AB$27-$AB$26)*0.2</f>
        <v>1.6</v>
      </c>
      <c r="V26" s="142">
        <f>SUM($AB$28-$AB$26)*0.2</f>
        <v>7.4</v>
      </c>
      <c r="W26" s="141">
        <f>SUM($AB$29-$AB$26)*0.2</f>
        <v>16.8</v>
      </c>
      <c r="X26" s="143">
        <f>SUM($AB$30-$AB$26)*0.2</f>
        <v>22.400000000000002</v>
      </c>
      <c r="Y26" s="110"/>
      <c r="Z26" s="107"/>
      <c r="AA26" s="131">
        <v>54000</v>
      </c>
      <c r="AB26" s="132">
        <v>357</v>
      </c>
    </row>
    <row r="27" spans="1:28" ht="18" customHeight="1" x14ac:dyDescent="0.25">
      <c r="A27" s="149">
        <v>55000</v>
      </c>
      <c r="B27" s="150"/>
      <c r="C27" s="138"/>
      <c r="D27" s="138"/>
      <c r="E27" s="138"/>
      <c r="F27" s="138"/>
      <c r="G27" s="138"/>
      <c r="H27" s="138"/>
      <c r="I27" s="138"/>
      <c r="J27" s="138"/>
      <c r="K27" s="139"/>
      <c r="L27" s="139"/>
      <c r="M27" s="138"/>
      <c r="N27" s="138"/>
      <c r="O27" s="139"/>
      <c r="P27" s="140"/>
      <c r="Q27" s="163">
        <v>55000</v>
      </c>
      <c r="R27" s="138"/>
      <c r="S27" s="138"/>
      <c r="T27" s="138"/>
      <c r="U27" s="138"/>
      <c r="V27" s="139">
        <f>SUM($AB$28-$AB$27)*0.2</f>
        <v>5.8000000000000007</v>
      </c>
      <c r="W27" s="138">
        <f>SUM($AB$29-$AB$27)*0.2</f>
        <v>15.200000000000001</v>
      </c>
      <c r="X27" s="140">
        <f>SUM($AB$30-$AB$27)*0.2</f>
        <v>20.8</v>
      </c>
      <c r="Y27" s="110"/>
      <c r="Z27" s="106"/>
      <c r="AA27" s="129">
        <v>55000</v>
      </c>
      <c r="AB27" s="130">
        <v>365</v>
      </c>
    </row>
    <row r="28" spans="1:28" ht="18" customHeight="1" x14ac:dyDescent="0.25">
      <c r="A28" s="151">
        <v>60000</v>
      </c>
      <c r="B28" s="152"/>
      <c r="C28" s="141"/>
      <c r="D28" s="141"/>
      <c r="E28" s="141"/>
      <c r="F28" s="141"/>
      <c r="G28" s="141"/>
      <c r="H28" s="141"/>
      <c r="I28" s="141"/>
      <c r="J28" s="141"/>
      <c r="K28" s="142"/>
      <c r="L28" s="141"/>
      <c r="M28" s="141"/>
      <c r="N28" s="141"/>
      <c r="O28" s="142"/>
      <c r="P28" s="143"/>
      <c r="Q28" s="164">
        <v>60000</v>
      </c>
      <c r="R28" s="141"/>
      <c r="S28" s="141"/>
      <c r="T28" s="141"/>
      <c r="U28" s="141"/>
      <c r="V28" s="142"/>
      <c r="W28" s="141">
        <f>SUM($AB$29-$AB$28)*0.2</f>
        <v>9.4</v>
      </c>
      <c r="X28" s="143">
        <f>SUM($AB$30-$AB$28)*0.2</f>
        <v>15</v>
      </c>
      <c r="Y28" s="110"/>
      <c r="Z28" s="107"/>
      <c r="AA28" s="131">
        <v>60000</v>
      </c>
      <c r="AB28" s="132">
        <v>394</v>
      </c>
    </row>
    <row r="29" spans="1:28" ht="18" customHeight="1" thickBot="1" x14ac:dyDescent="0.3">
      <c r="A29" s="153">
        <v>65000</v>
      </c>
      <c r="B29" s="154"/>
      <c r="C29" s="155"/>
      <c r="D29" s="156"/>
      <c r="E29" s="156"/>
      <c r="F29" s="156"/>
      <c r="G29" s="156"/>
      <c r="H29" s="156"/>
      <c r="I29" s="156"/>
      <c r="J29" s="156"/>
      <c r="K29" s="157"/>
      <c r="L29" s="157"/>
      <c r="M29" s="156"/>
      <c r="N29" s="156"/>
      <c r="O29" s="157"/>
      <c r="P29" s="161"/>
      <c r="Q29" s="165">
        <v>65000</v>
      </c>
      <c r="R29" s="144"/>
      <c r="S29" s="144"/>
      <c r="T29" s="144"/>
      <c r="U29" s="144"/>
      <c r="V29" s="145"/>
      <c r="W29" s="144"/>
      <c r="X29" s="146">
        <f>SUM($AB$30-$AB$29)*0.2</f>
        <v>5.6000000000000005</v>
      </c>
      <c r="Y29" s="110"/>
      <c r="Z29" s="106"/>
      <c r="AA29" s="129">
        <v>65000</v>
      </c>
      <c r="AB29" s="130">
        <v>441</v>
      </c>
    </row>
    <row r="30" spans="1:28" ht="18" customHeight="1" thickTop="1" thickBot="1" x14ac:dyDescent="0.3">
      <c r="A30" s="177"/>
      <c r="B30" s="177"/>
      <c r="C30" s="177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9"/>
      <c r="R30" s="180"/>
      <c r="S30" s="180"/>
      <c r="T30" s="180"/>
      <c r="U30" s="180"/>
      <c r="V30" s="180"/>
      <c r="W30" s="180"/>
      <c r="X30" s="180"/>
      <c r="Y30" s="111"/>
      <c r="Z30" s="108"/>
      <c r="AA30" s="133">
        <v>69000</v>
      </c>
      <c r="AB30" s="134">
        <v>469</v>
      </c>
    </row>
    <row r="31" spans="1:28" s="98" customFormat="1" ht="16.2" thickTop="1" x14ac:dyDescent="0.25">
      <c r="A31" s="97"/>
      <c r="P31" s="100"/>
      <c r="Y31" s="100"/>
    </row>
    <row r="32" spans="1:28" s="98" customFormat="1" x14ac:dyDescent="0.25">
      <c r="A32" s="97"/>
      <c r="P32" s="100"/>
      <c r="Y32" s="100"/>
    </row>
    <row r="33" spans="1:25" s="98" customFormat="1" x14ac:dyDescent="0.25">
      <c r="A33" s="97"/>
      <c r="P33" s="100"/>
      <c r="Y33" s="100"/>
    </row>
    <row r="34" spans="1:25" s="98" customFormat="1" x14ac:dyDescent="0.25">
      <c r="A34" s="97"/>
      <c r="P34" s="100"/>
      <c r="Y34" s="100"/>
    </row>
    <row r="35" spans="1:25" s="98" customFormat="1" x14ac:dyDescent="0.25">
      <c r="A35" s="97"/>
      <c r="P35" s="100"/>
      <c r="Y35" s="100"/>
    </row>
    <row r="36" spans="1:25" s="98" customFormat="1" x14ac:dyDescent="0.25">
      <c r="A36" s="97"/>
      <c r="P36" s="100"/>
      <c r="Y36" s="100"/>
    </row>
    <row r="37" spans="1:25" s="98" customFormat="1" x14ac:dyDescent="0.25">
      <c r="A37" s="97"/>
      <c r="P37" s="100"/>
      <c r="Y37" s="100"/>
    </row>
    <row r="38" spans="1:25" s="98" customFormat="1" x14ac:dyDescent="0.25">
      <c r="A38" s="97"/>
      <c r="P38" s="100"/>
      <c r="Y38" s="100"/>
    </row>
    <row r="39" spans="1:25" s="98" customFormat="1" x14ac:dyDescent="0.25">
      <c r="A39" s="97"/>
      <c r="P39" s="100"/>
      <c r="Y39" s="100"/>
    </row>
    <row r="40" spans="1:25" s="98" customFormat="1" x14ac:dyDescent="0.25">
      <c r="A40" s="97"/>
      <c r="P40" s="100"/>
      <c r="Y40" s="100"/>
    </row>
    <row r="41" spans="1:25" s="98" customFormat="1" x14ac:dyDescent="0.25">
      <c r="A41" s="97"/>
      <c r="P41" s="100"/>
      <c r="Y41" s="100"/>
    </row>
    <row r="42" spans="1:25" s="98" customFormat="1" x14ac:dyDescent="0.25">
      <c r="A42" s="97"/>
      <c r="P42" s="100"/>
      <c r="Y42" s="100"/>
    </row>
    <row r="43" spans="1:25" s="98" customFormat="1" x14ac:dyDescent="0.25">
      <c r="A43" s="97"/>
      <c r="P43" s="100"/>
      <c r="Y43" s="100"/>
    </row>
    <row r="44" spans="1:25" s="98" customFormat="1" x14ac:dyDescent="0.25">
      <c r="A44" s="97"/>
      <c r="P44" s="100"/>
      <c r="Y44" s="100"/>
    </row>
    <row r="45" spans="1:25" s="98" customFormat="1" x14ac:dyDescent="0.25">
      <c r="A45" s="97"/>
      <c r="P45" s="100"/>
      <c r="Y45" s="100"/>
    </row>
    <row r="46" spans="1:25" s="98" customFormat="1" x14ac:dyDescent="0.25">
      <c r="A46" s="97"/>
      <c r="P46" s="100"/>
      <c r="Y46" s="100"/>
    </row>
    <row r="47" spans="1:25" s="98" customFormat="1" x14ac:dyDescent="0.25">
      <c r="A47" s="97"/>
      <c r="P47" s="100"/>
      <c r="Y47" s="100"/>
    </row>
    <row r="48" spans="1:25" s="98" customFormat="1" x14ac:dyDescent="0.25">
      <c r="A48" s="97"/>
      <c r="P48" s="100"/>
      <c r="Y48" s="100"/>
    </row>
    <row r="49" spans="1:25" s="98" customFormat="1" x14ac:dyDescent="0.25">
      <c r="A49" s="97"/>
      <c r="P49" s="100"/>
      <c r="Y49" s="100"/>
    </row>
    <row r="50" spans="1:25" s="98" customFormat="1" x14ac:dyDescent="0.25">
      <c r="A50" s="97"/>
      <c r="P50" s="100"/>
      <c r="Y50" s="100"/>
    </row>
    <row r="51" spans="1:25" s="98" customFormat="1" x14ac:dyDescent="0.25">
      <c r="A51" s="97"/>
      <c r="P51" s="100"/>
      <c r="Y51" s="100"/>
    </row>
    <row r="52" spans="1:25" s="98" customFormat="1" x14ac:dyDescent="0.25">
      <c r="A52" s="97"/>
      <c r="P52" s="100"/>
      <c r="Y52" s="100"/>
    </row>
    <row r="53" spans="1:25" s="98" customFormat="1" x14ac:dyDescent="0.25">
      <c r="A53" s="97"/>
      <c r="P53" s="100"/>
      <c r="Y53" s="100"/>
    </row>
    <row r="54" spans="1:25" s="98" customFormat="1" x14ac:dyDescent="0.25">
      <c r="A54" s="97"/>
      <c r="P54" s="100"/>
      <c r="Y54" s="100"/>
    </row>
    <row r="55" spans="1:25" s="98" customFormat="1" x14ac:dyDescent="0.25">
      <c r="A55" s="97"/>
      <c r="P55" s="100"/>
      <c r="Y55" s="100"/>
    </row>
  </sheetData>
  <sheetProtection sheet="1" objects="1" scenarios="1"/>
  <customSheetViews>
    <customSheetView guid="{F370B662-7ACF-4679-814D-6630F1464D24}" scale="82" showPageBreaks="1" printArea="1" hiddenColumns="1" view="pageBreakPreview">
      <pane xSplit="1" ySplit="6" topLeftCell="B7" activePane="bottomRight" state="frozen"/>
      <selection pane="bottomRight" activeCell="A8" sqref="A8"/>
      <colBreaks count="1" manualBreakCount="1">
        <brk id="16" max="28" man="1"/>
      </colBreaks>
      <pageMargins left="0.2" right="0.2" top="0" bottom="0.5" header="0" footer="0.25"/>
      <printOptions horizontalCentered="1" verticalCentered="1"/>
      <pageSetup scale="80" orientation="landscape" r:id="rId1"/>
      <headerFooter differentOddEven="1" scaleWithDoc="0">
        <oddHeader xml:space="preserve">&amp;R&amp;"Arial,Bold"&amp;9      Farm Truck Section: Page &amp;P of &amp;N     </oddHeader>
        <oddFooter xml:space="preserve">&amp;L&amp;"Arial,Bold"&amp;10  FARM TRUCKS&amp;C&amp;"Arial,Bold"ONE MONTH BOOSTER&amp;R&amp;"Arial,Bold"&amp;10 10,000 TO 45,000 LBS GVW     </oddFooter>
        <evenHeader xml:space="preserve">&amp;R&amp;"Arial,Bold"&amp;9      Farm Truck Section: Page &amp;P of &amp;N     </evenHeader>
        <evenFooter xml:space="preserve">&amp;L&amp;"Arial,Bold"&amp;10  FARM TRUCKS&amp;C&amp;"Arial,Bold"ONE MONTH BOOSTER&amp;R&amp;"Arial,Bold"&amp;10 48,000 TO 69,000 LBS GVW     </evenFooter>
      </headerFooter>
    </customSheetView>
  </customSheetViews>
  <mergeCells count="11">
    <mergeCell ref="A5:A6"/>
    <mergeCell ref="B5:P5"/>
    <mergeCell ref="A1:P1"/>
    <mergeCell ref="A2:P2"/>
    <mergeCell ref="A3:P3"/>
    <mergeCell ref="Q1:X1"/>
    <mergeCell ref="Q2:X2"/>
    <mergeCell ref="Q3:X3"/>
    <mergeCell ref="AA1:AB5"/>
    <mergeCell ref="Q5:Q6"/>
    <mergeCell ref="R5:X5"/>
  </mergeCells>
  <printOptions horizontalCentered="1" verticalCentered="1"/>
  <pageMargins left="0.2" right="0.2" top="0" bottom="0.5" header="0" footer="0.25"/>
  <pageSetup scale="80" orientation="landscape" r:id="rId2"/>
  <headerFooter differentOddEven="1" scaleWithDoc="0">
    <oddHeader xml:space="preserve">&amp;R&amp;"Arial,Bold"&amp;9      Farm Truck Section: Page &amp;P of &amp;N     </oddHeader>
    <oddFooter xml:space="preserve">&amp;L&amp;"Arial,Bold"&amp;10  FARM TRUCKS&amp;C&amp;"Arial,Bold"ONE MONTH BOOSTER&amp;R&amp;"Arial,Bold"&amp;10 10,000 TO 45,000 LBS GVW     </oddFooter>
    <evenHeader xml:space="preserve">&amp;R&amp;"Arial,Bold"&amp;9      Farm Truck Section: Page &amp;P of &amp;N     </evenHeader>
    <evenFooter xml:space="preserve">&amp;L&amp;"Arial,Bold"&amp;10  FARM TRUCKS&amp;C&amp;"Arial,Bold"ONE MONTH BOOSTER&amp;R&amp;"Arial,Bold"&amp;10 48,000 TO 69,000 LBS GVW     </evenFooter>
  </headerFooter>
  <colBreaks count="1" manualBreakCount="1">
    <brk id="16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E55"/>
  <sheetViews>
    <sheetView tabSelected="1" view="pageBreakPreview" zoomScale="82" zoomScaleNormal="100" zoomScaleSheetLayoutView="82" workbookViewId="0">
      <pane xSplit="1" ySplit="6" topLeftCell="B7" activePane="bottomRight" state="frozen"/>
      <selection activeCell="F17" sqref="F17"/>
      <selection pane="topRight" activeCell="F17" sqref="F17"/>
      <selection pane="bottomLeft" activeCell="F17" sqref="F17"/>
      <selection pane="bottomRight" activeCell="F17" sqref="F17"/>
    </sheetView>
  </sheetViews>
  <sheetFormatPr defaultColWidth="10.08984375" defaultRowHeight="15.6" x14ac:dyDescent="0.25"/>
  <cols>
    <col min="1" max="1" width="10.08984375" style="36"/>
    <col min="2" max="2" width="7.81640625" style="24" customWidth="1"/>
    <col min="3" max="25" width="10.08984375" style="24"/>
    <col min="26" max="26" width="10.08984375" style="30"/>
    <col min="27" max="27" width="10.08984375" style="24"/>
    <col min="28" max="28" width="10.08984375" style="22"/>
    <col min="29" max="29" width="10.08984375" style="37"/>
    <col min="30" max="16384" width="10.08984375" style="24"/>
  </cols>
  <sheetData>
    <row r="1" spans="1:31" s="37" customFormat="1" ht="18" customHeight="1" thickTop="1" x14ac:dyDescent="0.25">
      <c r="A1" s="181" t="s">
        <v>13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1" t="s">
        <v>13</v>
      </c>
      <c r="R1" s="182"/>
      <c r="S1" s="182"/>
      <c r="T1" s="182"/>
      <c r="U1" s="182"/>
      <c r="V1" s="182"/>
      <c r="W1" s="182"/>
      <c r="X1" s="182"/>
      <c r="Y1" s="99"/>
      <c r="Z1" s="102"/>
      <c r="AA1" s="183" t="s">
        <v>27</v>
      </c>
      <c r="AB1" s="184"/>
    </row>
    <row r="2" spans="1:31" s="37" customFormat="1" ht="18" customHeight="1" x14ac:dyDescent="0.25">
      <c r="A2" s="181" t="s">
        <v>24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1" t="s">
        <v>24</v>
      </c>
      <c r="R2" s="182"/>
      <c r="S2" s="182"/>
      <c r="T2" s="182"/>
      <c r="U2" s="182"/>
      <c r="V2" s="182"/>
      <c r="W2" s="182"/>
      <c r="X2" s="182"/>
      <c r="Y2" s="99"/>
      <c r="Z2" s="103"/>
      <c r="AA2" s="185"/>
      <c r="AB2" s="186"/>
    </row>
    <row r="3" spans="1:31" s="37" customFormat="1" ht="18" customHeight="1" x14ac:dyDescent="0.25">
      <c r="A3" s="181" t="s">
        <v>21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1" t="s">
        <v>21</v>
      </c>
      <c r="R3" s="182"/>
      <c r="S3" s="182"/>
      <c r="T3" s="182"/>
      <c r="U3" s="182"/>
      <c r="V3" s="182"/>
      <c r="W3" s="182"/>
      <c r="X3" s="182"/>
      <c r="Y3" s="99"/>
      <c r="Z3" s="103"/>
      <c r="AA3" s="185"/>
      <c r="AB3" s="186"/>
    </row>
    <row r="4" spans="1:31" s="37" customFormat="1" ht="9.9" customHeight="1" thickBot="1" x14ac:dyDescent="0.3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  <c r="N4" s="100"/>
      <c r="O4" s="100"/>
      <c r="P4" s="124"/>
      <c r="Q4" s="100"/>
      <c r="R4" s="99"/>
      <c r="S4" s="99"/>
      <c r="T4" s="99"/>
      <c r="U4" s="99"/>
      <c r="V4" s="99"/>
      <c r="W4" s="99"/>
      <c r="X4" s="99"/>
      <c r="Y4" s="99"/>
      <c r="Z4" s="104"/>
      <c r="AA4" s="185"/>
      <c r="AB4" s="186"/>
    </row>
    <row r="5" spans="1:31" ht="27" customHeight="1" thickTop="1" thickBot="1" x14ac:dyDescent="0.3">
      <c r="A5" s="189" t="s">
        <v>34</v>
      </c>
      <c r="B5" s="191" t="s">
        <v>30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3"/>
      <c r="Q5" s="189" t="s">
        <v>34</v>
      </c>
      <c r="R5" s="191" t="s">
        <v>30</v>
      </c>
      <c r="S5" s="192"/>
      <c r="T5" s="192"/>
      <c r="U5" s="192"/>
      <c r="V5" s="192"/>
      <c r="W5" s="192"/>
      <c r="X5" s="193"/>
      <c r="Y5" s="100"/>
      <c r="Z5" s="104"/>
      <c r="AA5" s="187"/>
      <c r="AB5" s="188"/>
    </row>
    <row r="6" spans="1:31" ht="27" customHeight="1" thickBot="1" x14ac:dyDescent="0.3">
      <c r="A6" s="190"/>
      <c r="B6" s="122">
        <v>10000</v>
      </c>
      <c r="C6" s="40">
        <v>12000</v>
      </c>
      <c r="D6" s="120">
        <v>14000</v>
      </c>
      <c r="E6" s="40">
        <v>16000</v>
      </c>
      <c r="F6" s="120">
        <v>18000</v>
      </c>
      <c r="G6" s="40">
        <v>20000</v>
      </c>
      <c r="H6" s="120">
        <v>23000</v>
      </c>
      <c r="I6" s="40">
        <v>26000</v>
      </c>
      <c r="J6" s="120">
        <v>28000</v>
      </c>
      <c r="K6" s="92">
        <v>32000</v>
      </c>
      <c r="L6" s="121">
        <v>34000</v>
      </c>
      <c r="M6" s="40">
        <v>38000</v>
      </c>
      <c r="N6" s="120">
        <v>40000</v>
      </c>
      <c r="O6" s="92">
        <v>42000</v>
      </c>
      <c r="P6" s="159">
        <v>45000</v>
      </c>
      <c r="Q6" s="190"/>
      <c r="R6" s="40">
        <v>48000</v>
      </c>
      <c r="S6" s="120">
        <v>51000</v>
      </c>
      <c r="T6" s="40">
        <v>54000</v>
      </c>
      <c r="U6" s="120">
        <v>55000</v>
      </c>
      <c r="V6" s="92">
        <v>60000</v>
      </c>
      <c r="W6" s="120">
        <v>65000</v>
      </c>
      <c r="X6" s="113">
        <v>69000</v>
      </c>
      <c r="Y6" s="109"/>
      <c r="Z6" s="105"/>
      <c r="AA6" s="125" t="s">
        <v>4</v>
      </c>
      <c r="AB6" s="126" t="s">
        <v>2</v>
      </c>
    </row>
    <row r="7" spans="1:31" ht="2.1" customHeight="1" thickBot="1" x14ac:dyDescent="0.25">
      <c r="A7" s="114"/>
      <c r="B7" s="116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60"/>
      <c r="Q7" s="117"/>
      <c r="R7" s="101"/>
      <c r="S7" s="101"/>
      <c r="T7" s="101"/>
      <c r="U7" s="101"/>
      <c r="V7" s="101"/>
      <c r="W7" s="101"/>
      <c r="X7" s="115"/>
      <c r="Y7" s="109"/>
      <c r="Z7" s="105"/>
      <c r="AA7" s="118"/>
      <c r="AB7" s="119"/>
    </row>
    <row r="8" spans="1:31" ht="18" customHeight="1" x14ac:dyDescent="0.25">
      <c r="A8" s="147">
        <v>6000</v>
      </c>
      <c r="B8" s="148">
        <f>SUM($AB$9-$AB$8)*0.7</f>
        <v>4.1999999999999993</v>
      </c>
      <c r="C8" s="135">
        <f>SUM($AB$10-$AB$8)*0.7</f>
        <v>7.6999999999999993</v>
      </c>
      <c r="D8" s="135">
        <f>SUM($AB$11-$AB$8)*0.7</f>
        <v>12.6</v>
      </c>
      <c r="E8" s="135">
        <f>SUM($AB$12-$AB$8)*0.7</f>
        <v>20.299999999999997</v>
      </c>
      <c r="F8" s="135">
        <f>SUM($AB$13-$AB$8)*0.7</f>
        <v>35.699999999999996</v>
      </c>
      <c r="G8" s="135">
        <f>SUM($AB$14-$AB$8)*0.7</f>
        <v>44.099999999999994</v>
      </c>
      <c r="H8" s="135">
        <f>SUM($AB$15-$AB$8)*0.7</f>
        <v>56</v>
      </c>
      <c r="I8" s="135">
        <f>SUM($AB$16-$AB$8)*0.7</f>
        <v>68.599999999999994</v>
      </c>
      <c r="J8" s="135">
        <f>SUM($AB$17-$AB$8)*0.7</f>
        <v>81.199999999999989</v>
      </c>
      <c r="K8" s="136">
        <f>SUM($AB$18-$AB$8)*0.7</f>
        <v>101.5</v>
      </c>
      <c r="L8" s="135">
        <f>SUM($AB$19-$AB$8)*0.7</f>
        <v>137.19999999999999</v>
      </c>
      <c r="M8" s="135">
        <f>SUM($AB$20-$AB$8)*0.7</f>
        <v>170.79999999999998</v>
      </c>
      <c r="N8" s="135">
        <f>SUM($AB$21-$AB$8)*0.7</f>
        <v>178.5</v>
      </c>
      <c r="O8" s="136">
        <f>SUM($AB$22-$AB$8)*0.7</f>
        <v>186.89999999999998</v>
      </c>
      <c r="P8" s="137">
        <f>SUM($AB$23-$AB$8)*0.7</f>
        <v>198.79999999999998</v>
      </c>
      <c r="Q8" s="162">
        <v>6000</v>
      </c>
      <c r="R8" s="135">
        <f>SUM($AB$24-$AB$8)*0.7</f>
        <v>210.7</v>
      </c>
      <c r="S8" s="135">
        <f>SUM($AB$25-$AB$8)*0.7</f>
        <v>223.29999999999998</v>
      </c>
      <c r="T8" s="135">
        <f>SUM($AB$26-$AB$8)*0.7</f>
        <v>235.2</v>
      </c>
      <c r="U8" s="135">
        <f>SUM($AB$27-$AB$8)*0.7</f>
        <v>240.79999999999998</v>
      </c>
      <c r="V8" s="136">
        <f>SUM($AB$28-$AB$8)*0.7</f>
        <v>261.09999999999997</v>
      </c>
      <c r="W8" s="135">
        <f>SUM($AB$29-$AB$8)*0.7</f>
        <v>294</v>
      </c>
      <c r="X8" s="137">
        <f>SUM($AB$30-$AB$8)*0.7</f>
        <v>313.59999999999997</v>
      </c>
      <c r="Y8" s="110"/>
      <c r="Z8" s="106"/>
      <c r="AA8" s="127">
        <v>6000</v>
      </c>
      <c r="AB8" s="128">
        <v>21</v>
      </c>
    </row>
    <row r="9" spans="1:31" ht="18" customHeight="1" x14ac:dyDescent="0.25">
      <c r="A9" s="149">
        <v>10000</v>
      </c>
      <c r="B9" s="158"/>
      <c r="C9" s="138">
        <f>SUM($AB$10-$AB$9)*0.7</f>
        <v>3.5</v>
      </c>
      <c r="D9" s="138">
        <f>SUM($AB$11-$AB$9)*0.7</f>
        <v>8.3999999999999986</v>
      </c>
      <c r="E9" s="138">
        <f>SUM($AB$12-$AB$9)*0.7</f>
        <v>16.099999999999998</v>
      </c>
      <c r="F9" s="138">
        <f>SUM($AB$13-$AB$9)*0.7</f>
        <v>31.499999999999996</v>
      </c>
      <c r="G9" s="138">
        <f>SUM($AB$14-$AB$9)*0.7</f>
        <v>39.9</v>
      </c>
      <c r="H9" s="138">
        <f>SUM($AB$15-$AB$9)*0.7</f>
        <v>51.8</v>
      </c>
      <c r="I9" s="138">
        <f>SUM($AB$16-$AB$9)*0.7</f>
        <v>64.399999999999991</v>
      </c>
      <c r="J9" s="138">
        <f>SUM($AB$17-$AB$9)*0.7</f>
        <v>77</v>
      </c>
      <c r="K9" s="139">
        <f>SUM($AB$18-$AB$9)*0.7</f>
        <v>97.3</v>
      </c>
      <c r="L9" s="139">
        <f>SUM($AB$19-$AB$9)*0.7</f>
        <v>133</v>
      </c>
      <c r="M9" s="138">
        <f>SUM($AB$20-$AB$9)*0.7</f>
        <v>166.6</v>
      </c>
      <c r="N9" s="138">
        <f>SUM($AB$21-$AB$9)*0.7</f>
        <v>174.29999999999998</v>
      </c>
      <c r="O9" s="139">
        <f>SUM($AB$22-$AB$9)*0.7</f>
        <v>182.7</v>
      </c>
      <c r="P9" s="140">
        <f>SUM($AB$23-$AB$9)*0.7</f>
        <v>194.6</v>
      </c>
      <c r="Q9" s="163">
        <v>10000</v>
      </c>
      <c r="R9" s="138">
        <f>SUM($AB$24-$AB$9)*0.7</f>
        <v>206.5</v>
      </c>
      <c r="S9" s="138">
        <f>SUM($AB$25-$AB$9)*0.7</f>
        <v>219.1</v>
      </c>
      <c r="T9" s="138">
        <f>SUM($AB$26-$AB$9)*0.7</f>
        <v>230.99999999999997</v>
      </c>
      <c r="U9" s="138">
        <f>SUM($AB$27-$AB$9)*0.7</f>
        <v>236.6</v>
      </c>
      <c r="V9" s="139">
        <f>SUM($AB$28-$AB$9)*0.7</f>
        <v>256.89999999999998</v>
      </c>
      <c r="W9" s="138">
        <f>SUM($AB$29-$AB$9)*0.7</f>
        <v>289.79999999999995</v>
      </c>
      <c r="X9" s="140">
        <f>SUM($AB$30-$AB$9)*0.7</f>
        <v>309.39999999999998</v>
      </c>
      <c r="Y9" s="110"/>
      <c r="Z9" s="106"/>
      <c r="AA9" s="129">
        <v>10000</v>
      </c>
      <c r="AB9" s="130">
        <v>27</v>
      </c>
    </row>
    <row r="10" spans="1:31" ht="18" customHeight="1" x14ac:dyDescent="0.25">
      <c r="A10" s="151">
        <v>12000</v>
      </c>
      <c r="B10" s="152"/>
      <c r="C10" s="141"/>
      <c r="D10" s="141">
        <f>SUM($AB$11-$AB$10)*0.7</f>
        <v>4.8999999999999995</v>
      </c>
      <c r="E10" s="141">
        <f>SUM($AB$12-$AB$10)*0.7</f>
        <v>12.6</v>
      </c>
      <c r="F10" s="141">
        <f>SUM($AB$13-$AB$10)*0.7</f>
        <v>28</v>
      </c>
      <c r="G10" s="141">
        <f>SUM($AB$14-$AB$10)*0.7</f>
        <v>36.4</v>
      </c>
      <c r="H10" s="141">
        <f>SUM($AB$15-$AB$10)*0.7</f>
        <v>48.3</v>
      </c>
      <c r="I10" s="141">
        <f>SUM($AB$16-$AB$10)*0.7</f>
        <v>60.9</v>
      </c>
      <c r="J10" s="141">
        <f>SUM($AB$17-$AB$10)*0.7</f>
        <v>73.5</v>
      </c>
      <c r="K10" s="142">
        <f>SUM($AB$18-$AB$10)*0.7</f>
        <v>93.8</v>
      </c>
      <c r="L10" s="141">
        <f>SUM($AB$19-$AB$10)*0.7</f>
        <v>129.5</v>
      </c>
      <c r="M10" s="141">
        <f>SUM($AB$20-$AB$10)*0.7</f>
        <v>163.1</v>
      </c>
      <c r="N10" s="141">
        <f>SUM($AB$21-$AB$10)*0.7</f>
        <v>170.79999999999998</v>
      </c>
      <c r="O10" s="142">
        <f>SUM($AB$22-$AB$10)*0.7</f>
        <v>179.2</v>
      </c>
      <c r="P10" s="143">
        <f>SUM($AB$23-$AB$10)*0.7</f>
        <v>191.1</v>
      </c>
      <c r="Q10" s="164">
        <v>12000</v>
      </c>
      <c r="R10" s="141">
        <f>SUM($AB$24-$AB$10)*0.7</f>
        <v>203</v>
      </c>
      <c r="S10" s="141">
        <f>SUM($AB$25-$AB$10)*0.7</f>
        <v>215.6</v>
      </c>
      <c r="T10" s="141">
        <f>SUM($AB$26-$AB$10)*0.7</f>
        <v>227.49999999999997</v>
      </c>
      <c r="U10" s="141">
        <f>SUM($AB$27-$AB$10)*0.7</f>
        <v>233.1</v>
      </c>
      <c r="V10" s="142">
        <f>SUM($AB$28-$AB$10)*0.7</f>
        <v>253.39999999999998</v>
      </c>
      <c r="W10" s="141">
        <f>SUM($AB$29-$AB$10)*0.7</f>
        <v>286.29999999999995</v>
      </c>
      <c r="X10" s="143">
        <f>SUM($AB$30-$AB$10)*0.7</f>
        <v>305.89999999999998</v>
      </c>
      <c r="Y10" s="110"/>
      <c r="Z10" s="106"/>
      <c r="AA10" s="131">
        <v>12000</v>
      </c>
      <c r="AB10" s="132">
        <v>32</v>
      </c>
    </row>
    <row r="11" spans="1:31" ht="18" customHeight="1" x14ac:dyDescent="0.25">
      <c r="A11" s="149">
        <v>14000</v>
      </c>
      <c r="B11" s="158"/>
      <c r="C11" s="138"/>
      <c r="D11" s="138"/>
      <c r="E11" s="138">
        <f>SUM($AB$12-$AB$11)*0.7</f>
        <v>7.6999999999999993</v>
      </c>
      <c r="F11" s="138">
        <f>SUM($AB$13-$AB$11)*0.7</f>
        <v>23.099999999999998</v>
      </c>
      <c r="G11" s="138">
        <f>SUM($AB$14-$AB$11)*0.7</f>
        <v>31.499999999999996</v>
      </c>
      <c r="H11" s="138">
        <f>SUM($AB$15-$AB$11)*0.7</f>
        <v>43.4</v>
      </c>
      <c r="I11" s="138">
        <f>SUM($AB$16-$AB$11)*0.7</f>
        <v>56</v>
      </c>
      <c r="J11" s="138">
        <f>SUM($AB$17-$AB$11)*0.7</f>
        <v>68.599999999999994</v>
      </c>
      <c r="K11" s="139">
        <f>SUM($AB$18-$AB$11)*0.7</f>
        <v>88.899999999999991</v>
      </c>
      <c r="L11" s="139">
        <f>SUM($AB$19-$AB$11)*0.7</f>
        <v>124.6</v>
      </c>
      <c r="M11" s="138">
        <f>SUM($AB$20-$AB$11)*0.7</f>
        <v>158.19999999999999</v>
      </c>
      <c r="N11" s="138">
        <f>SUM($AB$21-$AB$11)*0.7</f>
        <v>165.89999999999998</v>
      </c>
      <c r="O11" s="139">
        <f>SUM($AB$22-$AB$11)*0.7</f>
        <v>174.29999999999998</v>
      </c>
      <c r="P11" s="140">
        <f>SUM($AB$23-$AB$11)*0.7</f>
        <v>186.2</v>
      </c>
      <c r="Q11" s="163">
        <v>14000</v>
      </c>
      <c r="R11" s="138">
        <f>SUM($AB$24-$AB$11)*0.7</f>
        <v>198.1</v>
      </c>
      <c r="S11" s="138">
        <f>SUM($AB$25-$AB$11)*0.7</f>
        <v>210.7</v>
      </c>
      <c r="T11" s="138">
        <f>SUM($AB$26-$AB$11)*0.7</f>
        <v>222.6</v>
      </c>
      <c r="U11" s="138">
        <f>SUM($AB$27-$AB$11)*0.7</f>
        <v>228.2</v>
      </c>
      <c r="V11" s="139">
        <f>SUM($AB$28-$AB$11)*0.7</f>
        <v>248.49999999999997</v>
      </c>
      <c r="W11" s="138">
        <f>SUM($AB$29-$AB$11)*0.7</f>
        <v>281.39999999999998</v>
      </c>
      <c r="X11" s="140">
        <f>SUM($AB$30-$AB$11)*0.7</f>
        <v>301</v>
      </c>
      <c r="Y11" s="110"/>
      <c r="Z11" s="106"/>
      <c r="AA11" s="129">
        <v>14000</v>
      </c>
      <c r="AB11" s="130">
        <v>39</v>
      </c>
    </row>
    <row r="12" spans="1:31" ht="18" customHeight="1" x14ac:dyDescent="0.25">
      <c r="A12" s="151">
        <v>16000</v>
      </c>
      <c r="B12" s="152"/>
      <c r="C12" s="141"/>
      <c r="D12" s="141"/>
      <c r="E12" s="141"/>
      <c r="F12" s="141">
        <f>SUM($AB$13-$AB$12)*0.7</f>
        <v>15.399999999999999</v>
      </c>
      <c r="G12" s="141">
        <f>SUM($AB$14-$AB$12)*0.7</f>
        <v>23.799999999999997</v>
      </c>
      <c r="H12" s="141">
        <f>SUM($AB$15-$AB$12)*0.7</f>
        <v>35.699999999999996</v>
      </c>
      <c r="I12" s="141">
        <f>SUM($AB$16-$AB$12)*0.7</f>
        <v>48.3</v>
      </c>
      <c r="J12" s="141">
        <f>SUM($AB$17-$AB$12)*0.7</f>
        <v>60.9</v>
      </c>
      <c r="K12" s="142">
        <f>SUM($AB$18-$AB$12)*0.7</f>
        <v>81.199999999999989</v>
      </c>
      <c r="L12" s="141">
        <f>SUM($AB$19-$AB$12)*0.7</f>
        <v>116.89999999999999</v>
      </c>
      <c r="M12" s="141">
        <f>SUM($AB$20-$AB$12)*0.7</f>
        <v>150.5</v>
      </c>
      <c r="N12" s="141">
        <f>SUM($AB$21-$AB$12)*0.7</f>
        <v>158.19999999999999</v>
      </c>
      <c r="O12" s="142">
        <f>SUM($AB$22-$AB$12)*0.7</f>
        <v>166.6</v>
      </c>
      <c r="P12" s="143">
        <f>SUM($AB$23-$AB$12)*0.7</f>
        <v>178.5</v>
      </c>
      <c r="Q12" s="164">
        <v>16000</v>
      </c>
      <c r="R12" s="141">
        <f>SUM($AB$24-$AB$12)*0.7</f>
        <v>190.39999999999998</v>
      </c>
      <c r="S12" s="141">
        <f>SUM($AB$25-$AB$12)*0.7</f>
        <v>203</v>
      </c>
      <c r="T12" s="141">
        <f>SUM($AB$26-$AB$12)*0.7</f>
        <v>214.89999999999998</v>
      </c>
      <c r="U12" s="141">
        <f>SUM($AB$27-$AB$12)*0.7</f>
        <v>220.5</v>
      </c>
      <c r="V12" s="142">
        <f>SUM($AB$28-$AB$12)*0.7</f>
        <v>240.79999999999998</v>
      </c>
      <c r="W12" s="141">
        <f>SUM($AB$29-$AB$12)*0.7</f>
        <v>273.7</v>
      </c>
      <c r="X12" s="143">
        <f>SUM($AB$30-$AB$12)*0.7</f>
        <v>293.29999999999995</v>
      </c>
      <c r="Y12" s="110"/>
      <c r="Z12" s="106"/>
      <c r="AA12" s="131">
        <v>16000</v>
      </c>
      <c r="AB12" s="132">
        <v>50</v>
      </c>
    </row>
    <row r="13" spans="1:31" ht="18" customHeight="1" x14ac:dyDescent="0.25">
      <c r="A13" s="149">
        <v>18000</v>
      </c>
      <c r="B13" s="158"/>
      <c r="C13" s="138"/>
      <c r="D13" s="138"/>
      <c r="E13" s="138"/>
      <c r="F13" s="138"/>
      <c r="G13" s="138">
        <f>SUM($AB$14-$AB$13)*0.7</f>
        <v>8.3999999999999986</v>
      </c>
      <c r="H13" s="138">
        <f>SUM($AB$15-$AB$13)*0.7</f>
        <v>20.299999999999997</v>
      </c>
      <c r="I13" s="138">
        <f>SUM($AB$16-$AB$13)*0.7</f>
        <v>32.9</v>
      </c>
      <c r="J13" s="138">
        <f>SUM($AB$17-$AB$13)*0.7</f>
        <v>45.5</v>
      </c>
      <c r="K13" s="139">
        <f>SUM($AB$18-$AB$13)*0.7</f>
        <v>65.8</v>
      </c>
      <c r="L13" s="139">
        <f>SUM($AB$19-$AB$13)*0.7</f>
        <v>101.5</v>
      </c>
      <c r="M13" s="138">
        <f>SUM($AB$20-$AB$13)*0.7</f>
        <v>135.1</v>
      </c>
      <c r="N13" s="138">
        <f>SUM($AB$21-$AB$13)*0.7</f>
        <v>142.79999999999998</v>
      </c>
      <c r="O13" s="139">
        <f>SUM($AB$22-$AB$13)*0.7</f>
        <v>151.19999999999999</v>
      </c>
      <c r="P13" s="140">
        <f>SUM($AB$23-$AB$13)*0.7</f>
        <v>163.1</v>
      </c>
      <c r="Q13" s="163">
        <v>18000</v>
      </c>
      <c r="R13" s="138">
        <f>SUM($AB$24-$AB$13)*0.7</f>
        <v>175</v>
      </c>
      <c r="S13" s="138">
        <f>SUM($AB$25-$AB$13)*0.7</f>
        <v>187.6</v>
      </c>
      <c r="T13" s="138">
        <f>SUM($AB$26-$AB$13)*0.7</f>
        <v>199.5</v>
      </c>
      <c r="U13" s="138">
        <f>SUM($AB$27-$AB$13)*0.7</f>
        <v>205.1</v>
      </c>
      <c r="V13" s="139">
        <f>SUM($AB$28-$AB$13)*0.7</f>
        <v>225.39999999999998</v>
      </c>
      <c r="W13" s="138">
        <f>SUM($AB$29-$AB$13)*0.7</f>
        <v>258.3</v>
      </c>
      <c r="X13" s="140">
        <f>SUM($AB$30-$AB$13)*0.7</f>
        <v>277.89999999999998</v>
      </c>
      <c r="Y13" s="110"/>
      <c r="Z13" s="106"/>
      <c r="AA13" s="129">
        <v>18000</v>
      </c>
      <c r="AB13" s="130">
        <v>72</v>
      </c>
    </row>
    <row r="14" spans="1:31" ht="18" customHeight="1" x14ac:dyDescent="0.25">
      <c r="A14" s="151">
        <v>20000</v>
      </c>
      <c r="B14" s="152"/>
      <c r="C14" s="141"/>
      <c r="D14" s="141"/>
      <c r="E14" s="141"/>
      <c r="F14" s="141"/>
      <c r="G14" s="141"/>
      <c r="H14" s="141">
        <f>SUM($AB$15-$AB$14)*0.7</f>
        <v>11.899999999999999</v>
      </c>
      <c r="I14" s="141">
        <f>SUM($AB$16-$AB$14)*0.7</f>
        <v>24.5</v>
      </c>
      <c r="J14" s="141">
        <f>SUM($AB$17-$AB$14)*0.7</f>
        <v>37.099999999999994</v>
      </c>
      <c r="K14" s="142">
        <f>SUM($AB$18-$AB$14)*0.7</f>
        <v>57.4</v>
      </c>
      <c r="L14" s="141">
        <f>SUM($AB$19-$AB$14)*0.7</f>
        <v>93.1</v>
      </c>
      <c r="M14" s="141">
        <f>SUM($AB$20-$AB$14)*0.7</f>
        <v>126.69999999999999</v>
      </c>
      <c r="N14" s="141">
        <f>SUM($AB$21-$AB$14)*0.7</f>
        <v>134.39999999999998</v>
      </c>
      <c r="O14" s="142">
        <f>SUM($AB$22-$AB$14)*0.7</f>
        <v>142.79999999999998</v>
      </c>
      <c r="P14" s="143">
        <f>SUM($AB$23-$AB$14)*0.7</f>
        <v>154.69999999999999</v>
      </c>
      <c r="Q14" s="164">
        <v>20000</v>
      </c>
      <c r="R14" s="141">
        <f>SUM($AB$24-$AB$14)*0.7</f>
        <v>166.6</v>
      </c>
      <c r="S14" s="141">
        <f>SUM($AB$25-$AB$14)*0.7</f>
        <v>179.2</v>
      </c>
      <c r="T14" s="141">
        <f>SUM($AB$26-$AB$14)*0.7</f>
        <v>191.1</v>
      </c>
      <c r="U14" s="141">
        <f>SUM($AB$27-$AB$14)*0.7</f>
        <v>196.7</v>
      </c>
      <c r="V14" s="142">
        <f>SUM($AB$28-$AB$14)*0.7</f>
        <v>217</v>
      </c>
      <c r="W14" s="141">
        <f>SUM($AB$29-$AB$14)*0.7</f>
        <v>249.89999999999998</v>
      </c>
      <c r="X14" s="143">
        <f>SUM($AB$30-$AB$14)*0.7</f>
        <v>269.5</v>
      </c>
      <c r="Y14" s="110"/>
      <c r="Z14" s="107"/>
      <c r="AA14" s="131">
        <v>20000</v>
      </c>
      <c r="AB14" s="132">
        <v>84</v>
      </c>
      <c r="AC14" s="112"/>
    </row>
    <row r="15" spans="1:31" ht="18" customHeight="1" x14ac:dyDescent="0.25">
      <c r="A15" s="149">
        <v>23000</v>
      </c>
      <c r="B15" s="158"/>
      <c r="C15" s="138"/>
      <c r="D15" s="138"/>
      <c r="E15" s="138"/>
      <c r="F15" s="138"/>
      <c r="G15" s="138"/>
      <c r="H15" s="138"/>
      <c r="I15" s="138">
        <f>SUM($AB$16-$AB$15)*0.7</f>
        <v>12.6</v>
      </c>
      <c r="J15" s="138">
        <f>SUM($AB$17-$AB$15)*0.7</f>
        <v>25.2</v>
      </c>
      <c r="K15" s="139">
        <f>SUM($AB$18-$AB$15)*0.7</f>
        <v>45.5</v>
      </c>
      <c r="L15" s="139">
        <f>SUM($AB$19-$AB$15)*0.7</f>
        <v>81.199999999999989</v>
      </c>
      <c r="M15" s="138">
        <f>SUM($AB$20-$AB$15)*0.7</f>
        <v>114.8</v>
      </c>
      <c r="N15" s="138">
        <f>SUM($AB$21-$AB$15)*0.7</f>
        <v>122.49999999999999</v>
      </c>
      <c r="O15" s="139">
        <f>SUM($AB$22-$AB$15)*0.7</f>
        <v>130.9</v>
      </c>
      <c r="P15" s="140">
        <f>SUM($AB$23-$AB$15)*0.7</f>
        <v>142.79999999999998</v>
      </c>
      <c r="Q15" s="163">
        <v>23000</v>
      </c>
      <c r="R15" s="138">
        <f>SUM($AB$24-$AB$15)*0.7</f>
        <v>154.69999999999999</v>
      </c>
      <c r="S15" s="138">
        <f>SUM($AB$25-$AB$15)*0.7</f>
        <v>167.29999999999998</v>
      </c>
      <c r="T15" s="138">
        <f>SUM($AB$26-$AB$15)*0.7</f>
        <v>179.2</v>
      </c>
      <c r="U15" s="138">
        <f>SUM($AB$27-$AB$15)*0.7</f>
        <v>184.79999999999998</v>
      </c>
      <c r="V15" s="139">
        <f>SUM($AB$28-$AB$15)*0.7</f>
        <v>205.1</v>
      </c>
      <c r="W15" s="138">
        <f>SUM($AB$29-$AB$15)*0.7</f>
        <v>237.99999999999997</v>
      </c>
      <c r="X15" s="140">
        <f>SUM($AB$30-$AB$15)*0.7</f>
        <v>257.59999999999997</v>
      </c>
      <c r="Y15" s="110"/>
      <c r="Z15" s="106"/>
      <c r="AA15" s="129">
        <v>23000</v>
      </c>
      <c r="AB15" s="130">
        <v>101</v>
      </c>
    </row>
    <row r="16" spans="1:31" ht="18" customHeight="1" x14ac:dyDescent="0.25">
      <c r="A16" s="151">
        <v>26000</v>
      </c>
      <c r="B16" s="152"/>
      <c r="C16" s="141"/>
      <c r="D16" s="141"/>
      <c r="E16" s="141"/>
      <c r="F16" s="141"/>
      <c r="G16" s="141"/>
      <c r="H16" s="141"/>
      <c r="I16" s="141"/>
      <c r="J16" s="141">
        <f>SUM($AB$17-$AB$16)*0.7</f>
        <v>12.6</v>
      </c>
      <c r="K16" s="142">
        <f>SUM($AB$18-$AB$16)*0.7</f>
        <v>32.9</v>
      </c>
      <c r="L16" s="141">
        <f>SUM($AB$19-$AB$16)*0.7</f>
        <v>68.599999999999994</v>
      </c>
      <c r="M16" s="141">
        <f>SUM($AB$20-$AB$16)*0.7</f>
        <v>102.19999999999999</v>
      </c>
      <c r="N16" s="141">
        <f>SUM($AB$21-$AB$16)*0.7</f>
        <v>109.89999999999999</v>
      </c>
      <c r="O16" s="142">
        <f>SUM($AB$22-$AB$16)*0.7</f>
        <v>118.3</v>
      </c>
      <c r="P16" s="143">
        <f>SUM($AB$23-$AB$16)*0.7</f>
        <v>130.19999999999999</v>
      </c>
      <c r="Q16" s="164">
        <v>26000</v>
      </c>
      <c r="R16" s="141">
        <f>SUM($AB$24-$AB$16)*0.7</f>
        <v>142.1</v>
      </c>
      <c r="S16" s="141">
        <f>SUM($AB$25-$AB$16)*0.7</f>
        <v>154.69999999999999</v>
      </c>
      <c r="T16" s="141">
        <f>SUM($AB$26-$AB$16)*0.7</f>
        <v>166.6</v>
      </c>
      <c r="U16" s="141">
        <f>SUM($AB$27-$AB$16)*0.7</f>
        <v>172.2</v>
      </c>
      <c r="V16" s="142">
        <f>SUM($AB$28-$AB$16)*0.7</f>
        <v>192.5</v>
      </c>
      <c r="W16" s="141">
        <f>SUM($AB$29-$AB$16)*0.7</f>
        <v>225.39999999999998</v>
      </c>
      <c r="X16" s="143">
        <f>SUM($AB$30-$AB$16)*0.7</f>
        <v>244.99999999999997</v>
      </c>
      <c r="Y16" s="110"/>
      <c r="Z16" s="107"/>
      <c r="AA16" s="131">
        <v>26000</v>
      </c>
      <c r="AB16" s="132">
        <v>119</v>
      </c>
      <c r="AE16" s="34"/>
    </row>
    <row r="17" spans="1:28" ht="18" customHeight="1" x14ac:dyDescent="0.25">
      <c r="A17" s="149">
        <v>28000</v>
      </c>
      <c r="B17" s="158"/>
      <c r="C17" s="138"/>
      <c r="D17" s="138"/>
      <c r="E17" s="138"/>
      <c r="F17" s="138"/>
      <c r="G17" s="138"/>
      <c r="H17" s="138"/>
      <c r="I17" s="138"/>
      <c r="J17" s="138"/>
      <c r="K17" s="139">
        <f>SUM($AB$18-$AB$17)*0.7</f>
        <v>20.299999999999997</v>
      </c>
      <c r="L17" s="139">
        <f>SUM($AB$19-$AB$17)*0.7</f>
        <v>56</v>
      </c>
      <c r="M17" s="138">
        <f>SUM($AB$20-$AB$17)*0.7</f>
        <v>89.6</v>
      </c>
      <c r="N17" s="138">
        <f>SUM($AB$21-$AB$17)*0.7</f>
        <v>97.3</v>
      </c>
      <c r="O17" s="139">
        <f>SUM($AB$22-$AB$17)*0.7</f>
        <v>105.69999999999999</v>
      </c>
      <c r="P17" s="140">
        <f>SUM($AB$23-$AB$17)*0.7</f>
        <v>117.6</v>
      </c>
      <c r="Q17" s="163">
        <v>28000</v>
      </c>
      <c r="R17" s="138">
        <f>SUM($AB$24-$AB$17)*0.7</f>
        <v>129.5</v>
      </c>
      <c r="S17" s="138">
        <f>SUM($AB$25-$AB$17)*0.7</f>
        <v>142.1</v>
      </c>
      <c r="T17" s="138">
        <f>SUM($AB$26-$AB$17)*0.7</f>
        <v>154</v>
      </c>
      <c r="U17" s="138">
        <f>SUM($AB$27-$AB$17)*0.7</f>
        <v>159.6</v>
      </c>
      <c r="V17" s="139">
        <f>SUM($AB$28-$AB$17)*0.7</f>
        <v>179.89999999999998</v>
      </c>
      <c r="W17" s="138">
        <f>SUM($AB$29-$AB$17)*0.7</f>
        <v>212.79999999999998</v>
      </c>
      <c r="X17" s="140">
        <f>SUM($AB$30-$AB$17)*0.7</f>
        <v>232.39999999999998</v>
      </c>
      <c r="Y17" s="110"/>
      <c r="Z17" s="106"/>
      <c r="AA17" s="129">
        <v>28000</v>
      </c>
      <c r="AB17" s="130">
        <v>137</v>
      </c>
    </row>
    <row r="18" spans="1:28" ht="18" customHeight="1" x14ac:dyDescent="0.25">
      <c r="A18" s="151">
        <v>32000</v>
      </c>
      <c r="B18" s="152"/>
      <c r="C18" s="141"/>
      <c r="D18" s="141"/>
      <c r="E18" s="141"/>
      <c r="F18" s="141"/>
      <c r="G18" s="141"/>
      <c r="H18" s="141"/>
      <c r="I18" s="141"/>
      <c r="J18" s="141"/>
      <c r="K18" s="142"/>
      <c r="L18" s="141">
        <f>SUM($AB$19-$AB$18)*0.7</f>
        <v>35.699999999999996</v>
      </c>
      <c r="M18" s="141">
        <f>SUM($AB$20-$AB$18)*0.7</f>
        <v>69.3</v>
      </c>
      <c r="N18" s="141">
        <f>SUM($AB$21-$AB$18)*0.7</f>
        <v>77</v>
      </c>
      <c r="O18" s="142">
        <f>SUM($AB$22-$AB$18)*0.7</f>
        <v>85.399999999999991</v>
      </c>
      <c r="P18" s="143">
        <f>SUM($AB$23-$AB$18)*0.7</f>
        <v>97.3</v>
      </c>
      <c r="Q18" s="164">
        <v>32000</v>
      </c>
      <c r="R18" s="141">
        <f>SUM($AB$24-$AB$18)*0.7</f>
        <v>109.19999999999999</v>
      </c>
      <c r="S18" s="141">
        <f>SUM($AB$25-$AB$18)*0.7</f>
        <v>121.8</v>
      </c>
      <c r="T18" s="141">
        <f>SUM($AB$26-$AB$18)*0.7</f>
        <v>133.69999999999999</v>
      </c>
      <c r="U18" s="141">
        <f>SUM($AB$27-$AB$18)*0.7</f>
        <v>139.29999999999998</v>
      </c>
      <c r="V18" s="142">
        <f>SUM($AB$28-$AB$18)*0.7</f>
        <v>159.6</v>
      </c>
      <c r="W18" s="141">
        <f>SUM($AB$29-$AB$18)*0.7</f>
        <v>192.5</v>
      </c>
      <c r="X18" s="143">
        <f>SUM($AB$30-$AB$18)*0.7</f>
        <v>212.1</v>
      </c>
      <c r="Y18" s="110"/>
      <c r="Z18" s="107"/>
      <c r="AA18" s="131">
        <v>32000</v>
      </c>
      <c r="AB18" s="132">
        <v>166</v>
      </c>
    </row>
    <row r="19" spans="1:28" ht="18" customHeight="1" x14ac:dyDescent="0.25">
      <c r="A19" s="149">
        <v>34000</v>
      </c>
      <c r="B19" s="158"/>
      <c r="C19" s="138"/>
      <c r="D19" s="138"/>
      <c r="E19" s="138"/>
      <c r="F19" s="138"/>
      <c r="G19" s="138"/>
      <c r="H19" s="138"/>
      <c r="I19" s="138"/>
      <c r="J19" s="138"/>
      <c r="K19" s="139"/>
      <c r="L19" s="139"/>
      <c r="M19" s="138">
        <f>SUM($AB$20-$AB$19)*0.7</f>
        <v>33.599999999999994</v>
      </c>
      <c r="N19" s="138">
        <f>SUM($AB$21-$AB$19)*0.7</f>
        <v>41.3</v>
      </c>
      <c r="O19" s="139">
        <f>SUM($AB$22-$AB$19)*0.7</f>
        <v>49.699999999999996</v>
      </c>
      <c r="P19" s="140">
        <f>SUM($AB$23-$AB$19)*0.7</f>
        <v>61.599999999999994</v>
      </c>
      <c r="Q19" s="163">
        <v>34000</v>
      </c>
      <c r="R19" s="138">
        <f>SUM($AB$24-$AB$19)*0.7</f>
        <v>73.5</v>
      </c>
      <c r="S19" s="138">
        <f>SUM($AB$25-$AB$19)*0.7</f>
        <v>86.1</v>
      </c>
      <c r="T19" s="138">
        <f>SUM($AB$26-$AB$19)*0.7</f>
        <v>98</v>
      </c>
      <c r="U19" s="138">
        <f>SUM($AB$27-$AB$19)*0.7</f>
        <v>103.6</v>
      </c>
      <c r="V19" s="139">
        <f>SUM($AB$28-$AB$19)*0.7</f>
        <v>123.89999999999999</v>
      </c>
      <c r="W19" s="138">
        <f>SUM($AB$29-$AB$19)*0.7</f>
        <v>156.79999999999998</v>
      </c>
      <c r="X19" s="140">
        <f>SUM($AB$30-$AB$19)*0.7</f>
        <v>176.39999999999998</v>
      </c>
      <c r="Y19" s="110"/>
      <c r="Z19" s="106"/>
      <c r="AA19" s="129">
        <v>34000</v>
      </c>
      <c r="AB19" s="130">
        <v>217</v>
      </c>
    </row>
    <row r="20" spans="1:28" ht="18" customHeight="1" x14ac:dyDescent="0.25">
      <c r="A20" s="151">
        <v>38000</v>
      </c>
      <c r="B20" s="152"/>
      <c r="C20" s="141"/>
      <c r="D20" s="141"/>
      <c r="E20" s="141"/>
      <c r="F20" s="141"/>
      <c r="G20" s="141"/>
      <c r="H20" s="141"/>
      <c r="I20" s="141"/>
      <c r="J20" s="141"/>
      <c r="K20" s="142"/>
      <c r="L20" s="141"/>
      <c r="M20" s="141"/>
      <c r="N20" s="141">
        <f>SUM($AB$21-$AB$20)*0.7</f>
        <v>7.6999999999999993</v>
      </c>
      <c r="O20" s="142">
        <f>SUM($AB$22-$AB$20)*0.7</f>
        <v>16.099999999999998</v>
      </c>
      <c r="P20" s="143">
        <f>SUM($AB$23-$AB$20)*0.7</f>
        <v>28</v>
      </c>
      <c r="Q20" s="164">
        <v>38000</v>
      </c>
      <c r="R20" s="141">
        <f>SUM($AB$24-$AB$20)*0.7</f>
        <v>39.9</v>
      </c>
      <c r="S20" s="141">
        <f>SUM($AB$25-$AB$20)*0.7</f>
        <v>52.5</v>
      </c>
      <c r="T20" s="141">
        <f>SUM($AB$26-$AB$20)*0.7</f>
        <v>64.399999999999991</v>
      </c>
      <c r="U20" s="141">
        <f>SUM($AB$27-$AB$20)*0.7</f>
        <v>70</v>
      </c>
      <c r="V20" s="142">
        <f>SUM($AB$28-$AB$20)*0.7</f>
        <v>90.3</v>
      </c>
      <c r="W20" s="141">
        <f>SUM($AB$29-$AB$20)*0.7</f>
        <v>123.19999999999999</v>
      </c>
      <c r="X20" s="143">
        <f>SUM($AB$30-$AB$20)*0.7</f>
        <v>142.79999999999998</v>
      </c>
      <c r="Y20" s="110"/>
      <c r="Z20" s="107"/>
      <c r="AA20" s="131">
        <v>38000</v>
      </c>
      <c r="AB20" s="132">
        <v>265</v>
      </c>
    </row>
    <row r="21" spans="1:28" ht="18" customHeight="1" x14ac:dyDescent="0.25">
      <c r="A21" s="149">
        <v>40000</v>
      </c>
      <c r="B21" s="158"/>
      <c r="C21" s="138"/>
      <c r="D21" s="138"/>
      <c r="E21" s="138"/>
      <c r="F21" s="138"/>
      <c r="G21" s="138"/>
      <c r="H21" s="138"/>
      <c r="I21" s="138"/>
      <c r="J21" s="138"/>
      <c r="K21" s="139"/>
      <c r="L21" s="139"/>
      <c r="M21" s="138"/>
      <c r="N21" s="138"/>
      <c r="O21" s="139">
        <f>SUM($AB$22-$AB$21)*0.7</f>
        <v>8.3999999999999986</v>
      </c>
      <c r="P21" s="140">
        <f>SUM($AB$23-$AB$21)*0.7</f>
        <v>20.299999999999997</v>
      </c>
      <c r="Q21" s="163">
        <v>40000</v>
      </c>
      <c r="R21" s="138">
        <f>SUM($AB$24-$AB$21)*0.7</f>
        <v>32.199999999999996</v>
      </c>
      <c r="S21" s="138">
        <f>SUM($AB$25-$AB$21)*0.7</f>
        <v>44.8</v>
      </c>
      <c r="T21" s="138">
        <f>SUM($AB$26-$AB$21)*0.7</f>
        <v>56.699999999999996</v>
      </c>
      <c r="U21" s="138">
        <f>SUM($AB$27-$AB$21)*0.7</f>
        <v>62.3</v>
      </c>
      <c r="V21" s="139">
        <f>SUM($AB$28-$AB$21)*0.7</f>
        <v>82.6</v>
      </c>
      <c r="W21" s="138">
        <f>SUM($AB$29-$AB$21)*0.7</f>
        <v>115.49999999999999</v>
      </c>
      <c r="X21" s="140">
        <f>SUM($AB$30-$AB$21)*0.7</f>
        <v>135.1</v>
      </c>
      <c r="Y21" s="110"/>
      <c r="Z21" s="106"/>
      <c r="AA21" s="129">
        <v>40000</v>
      </c>
      <c r="AB21" s="130">
        <v>276</v>
      </c>
    </row>
    <row r="22" spans="1:28" ht="18" customHeight="1" x14ac:dyDescent="0.25">
      <c r="A22" s="151">
        <v>42000</v>
      </c>
      <c r="B22" s="152"/>
      <c r="C22" s="141"/>
      <c r="D22" s="141"/>
      <c r="E22" s="141"/>
      <c r="F22" s="141"/>
      <c r="G22" s="141"/>
      <c r="H22" s="141"/>
      <c r="I22" s="141"/>
      <c r="J22" s="141"/>
      <c r="K22" s="142"/>
      <c r="L22" s="141"/>
      <c r="M22" s="141"/>
      <c r="N22" s="141"/>
      <c r="O22" s="142"/>
      <c r="P22" s="143">
        <f>SUM($AB$23-$AB$22)*0.7</f>
        <v>11.899999999999999</v>
      </c>
      <c r="Q22" s="164">
        <v>42000</v>
      </c>
      <c r="R22" s="141">
        <f>SUM($AB$24-$AB$22)*0.7</f>
        <v>23.799999999999997</v>
      </c>
      <c r="S22" s="141">
        <f>SUM($AB$25-$AB$22)*0.7</f>
        <v>36.4</v>
      </c>
      <c r="T22" s="141">
        <f>SUM($AB$26-$AB$22)*0.7</f>
        <v>48.3</v>
      </c>
      <c r="U22" s="141">
        <f>SUM($AB$27-$AB$22)*0.7</f>
        <v>53.9</v>
      </c>
      <c r="V22" s="142">
        <f>SUM($AB$28-$AB$22)*0.7</f>
        <v>74.199999999999989</v>
      </c>
      <c r="W22" s="141">
        <f>SUM($AB$29-$AB$22)*0.7</f>
        <v>107.1</v>
      </c>
      <c r="X22" s="143">
        <f>SUM($AB$30-$AB$22)*0.7</f>
        <v>126.69999999999999</v>
      </c>
      <c r="Y22" s="110"/>
      <c r="Z22" s="107"/>
      <c r="AA22" s="131">
        <v>42000</v>
      </c>
      <c r="AB22" s="132">
        <v>288</v>
      </c>
    </row>
    <row r="23" spans="1:28" ht="18" customHeight="1" x14ac:dyDescent="0.25">
      <c r="A23" s="149">
        <v>45000</v>
      </c>
      <c r="B23" s="158"/>
      <c r="C23" s="138"/>
      <c r="D23" s="138"/>
      <c r="E23" s="138"/>
      <c r="F23" s="138"/>
      <c r="G23" s="138"/>
      <c r="H23" s="138"/>
      <c r="I23" s="138"/>
      <c r="J23" s="138"/>
      <c r="K23" s="139"/>
      <c r="L23" s="139"/>
      <c r="M23" s="138"/>
      <c r="N23" s="138"/>
      <c r="O23" s="139"/>
      <c r="P23" s="140"/>
      <c r="Q23" s="163">
        <v>45000</v>
      </c>
      <c r="R23" s="138">
        <f>SUM($AB$24-$AB$23)*0.7</f>
        <v>11.899999999999999</v>
      </c>
      <c r="S23" s="138">
        <f>SUM($AB$25-$AB$23)*0.7</f>
        <v>24.5</v>
      </c>
      <c r="T23" s="138">
        <f>SUM($AB$26-$AB$23)*0.7</f>
        <v>36.4</v>
      </c>
      <c r="U23" s="138">
        <f>SUM($AB$27-$AB$23)*0.7</f>
        <v>42</v>
      </c>
      <c r="V23" s="139">
        <f>SUM($AB$28-$AB$23)*0.7</f>
        <v>62.3</v>
      </c>
      <c r="W23" s="138">
        <f>SUM($AB$29-$AB$23)*0.7</f>
        <v>95.199999999999989</v>
      </c>
      <c r="X23" s="140">
        <f>SUM($AB$30-$AB$23)*0.7</f>
        <v>114.8</v>
      </c>
      <c r="Y23" s="110"/>
      <c r="Z23" s="106"/>
      <c r="AA23" s="129">
        <v>45000</v>
      </c>
      <c r="AB23" s="130">
        <v>305</v>
      </c>
    </row>
    <row r="24" spans="1:28" ht="18" customHeight="1" x14ac:dyDescent="0.25">
      <c r="A24" s="151">
        <v>48000</v>
      </c>
      <c r="B24" s="152"/>
      <c r="C24" s="141"/>
      <c r="D24" s="141"/>
      <c r="E24" s="141"/>
      <c r="F24" s="141"/>
      <c r="G24" s="141"/>
      <c r="H24" s="141"/>
      <c r="I24" s="141"/>
      <c r="J24" s="141"/>
      <c r="K24" s="142"/>
      <c r="L24" s="141"/>
      <c r="M24" s="141"/>
      <c r="N24" s="141"/>
      <c r="O24" s="142"/>
      <c r="P24" s="143"/>
      <c r="Q24" s="164">
        <v>48000</v>
      </c>
      <c r="R24" s="141"/>
      <c r="S24" s="141">
        <f>SUM($AB$25-$AB$24)*0.7</f>
        <v>12.6</v>
      </c>
      <c r="T24" s="141">
        <f>SUM($AB$26-$AB$24)*0.7</f>
        <v>24.5</v>
      </c>
      <c r="U24" s="141">
        <f>SUM($AB$27-$AB$24)*0.7</f>
        <v>30.099999999999998</v>
      </c>
      <c r="V24" s="142">
        <f>SUM($AB$28-$AB$24)*0.7</f>
        <v>50.4</v>
      </c>
      <c r="W24" s="141">
        <f>SUM($AB$29-$AB$24)*0.7</f>
        <v>83.3</v>
      </c>
      <c r="X24" s="143">
        <f>SUM($AB$30-$AB$24)*0.7</f>
        <v>102.89999999999999</v>
      </c>
      <c r="Y24" s="110"/>
      <c r="Z24" s="107"/>
      <c r="AA24" s="131">
        <v>48000</v>
      </c>
      <c r="AB24" s="132">
        <v>322</v>
      </c>
    </row>
    <row r="25" spans="1:28" ht="18" customHeight="1" x14ac:dyDescent="0.25">
      <c r="A25" s="149">
        <v>51000</v>
      </c>
      <c r="B25" s="158"/>
      <c r="C25" s="138"/>
      <c r="D25" s="138"/>
      <c r="E25" s="138"/>
      <c r="F25" s="138"/>
      <c r="G25" s="138"/>
      <c r="H25" s="138"/>
      <c r="I25" s="138"/>
      <c r="J25" s="138"/>
      <c r="K25" s="139"/>
      <c r="L25" s="139"/>
      <c r="M25" s="138"/>
      <c r="N25" s="138"/>
      <c r="O25" s="139"/>
      <c r="P25" s="140"/>
      <c r="Q25" s="163">
        <v>51000</v>
      </c>
      <c r="R25" s="138"/>
      <c r="S25" s="138"/>
      <c r="T25" s="138">
        <f>SUM($AB$26-$AB$25)*0.7</f>
        <v>11.899999999999999</v>
      </c>
      <c r="U25" s="138">
        <f>SUM($AB$27-$AB$25)*0.7</f>
        <v>17.5</v>
      </c>
      <c r="V25" s="139">
        <f>SUM($AB$28-$AB$25)*0.7</f>
        <v>37.799999999999997</v>
      </c>
      <c r="W25" s="138">
        <f>SUM($AB$29-$AB$25)*0.7</f>
        <v>70.699999999999989</v>
      </c>
      <c r="X25" s="140">
        <f>SUM($AB$30-$AB$25)*0.7</f>
        <v>90.3</v>
      </c>
      <c r="Y25" s="110"/>
      <c r="Z25" s="106"/>
      <c r="AA25" s="129">
        <v>51000</v>
      </c>
      <c r="AB25" s="130">
        <v>340</v>
      </c>
    </row>
    <row r="26" spans="1:28" ht="18" customHeight="1" x14ac:dyDescent="0.25">
      <c r="A26" s="151">
        <v>54000</v>
      </c>
      <c r="B26" s="152"/>
      <c r="C26" s="141"/>
      <c r="D26" s="141"/>
      <c r="E26" s="141"/>
      <c r="F26" s="141"/>
      <c r="G26" s="141"/>
      <c r="H26" s="141"/>
      <c r="I26" s="141"/>
      <c r="J26" s="141"/>
      <c r="K26" s="142"/>
      <c r="L26" s="141"/>
      <c r="M26" s="141"/>
      <c r="N26" s="141"/>
      <c r="O26" s="142"/>
      <c r="P26" s="143"/>
      <c r="Q26" s="164">
        <v>54000</v>
      </c>
      <c r="R26" s="141"/>
      <c r="S26" s="141"/>
      <c r="T26" s="141"/>
      <c r="U26" s="141">
        <f>SUM($AB$27-$AB$26)*0.7</f>
        <v>5.6</v>
      </c>
      <c r="V26" s="142">
        <f>SUM($AB$28-$AB$26)*0.7</f>
        <v>25.9</v>
      </c>
      <c r="W26" s="141">
        <f>SUM($AB$29-$AB$26)*0.7</f>
        <v>58.8</v>
      </c>
      <c r="X26" s="143">
        <f>SUM($AB$30-$AB$26)*0.7</f>
        <v>78.399999999999991</v>
      </c>
      <c r="Y26" s="110"/>
      <c r="Z26" s="107"/>
      <c r="AA26" s="131">
        <v>54000</v>
      </c>
      <c r="AB26" s="132">
        <v>357</v>
      </c>
    </row>
    <row r="27" spans="1:28" ht="18" customHeight="1" x14ac:dyDescent="0.25">
      <c r="A27" s="149">
        <v>55000</v>
      </c>
      <c r="B27" s="158"/>
      <c r="C27" s="138"/>
      <c r="D27" s="138"/>
      <c r="E27" s="138"/>
      <c r="F27" s="138"/>
      <c r="G27" s="138"/>
      <c r="H27" s="138"/>
      <c r="I27" s="138"/>
      <c r="J27" s="138"/>
      <c r="K27" s="139"/>
      <c r="L27" s="139"/>
      <c r="M27" s="138"/>
      <c r="N27" s="138"/>
      <c r="O27" s="139"/>
      <c r="P27" s="140"/>
      <c r="Q27" s="163">
        <v>55000</v>
      </c>
      <c r="R27" s="138"/>
      <c r="S27" s="138"/>
      <c r="T27" s="138"/>
      <c r="U27" s="138"/>
      <c r="V27" s="139">
        <f>SUM($AB$28-$AB$27)*0.7</f>
        <v>20.299999999999997</v>
      </c>
      <c r="W27" s="138">
        <f>SUM($AB$29-$AB$27)*0.7</f>
        <v>53.199999999999996</v>
      </c>
      <c r="X27" s="140">
        <f>SUM($AB$30-$AB$27)*0.7</f>
        <v>72.8</v>
      </c>
      <c r="Y27" s="110"/>
      <c r="Z27" s="106"/>
      <c r="AA27" s="129">
        <v>55000</v>
      </c>
      <c r="AB27" s="130">
        <v>365</v>
      </c>
    </row>
    <row r="28" spans="1:28" ht="18" customHeight="1" x14ac:dyDescent="0.25">
      <c r="A28" s="151">
        <v>60000</v>
      </c>
      <c r="B28" s="152"/>
      <c r="C28" s="141"/>
      <c r="D28" s="141"/>
      <c r="E28" s="141"/>
      <c r="F28" s="141"/>
      <c r="G28" s="141"/>
      <c r="H28" s="141"/>
      <c r="I28" s="141"/>
      <c r="J28" s="141"/>
      <c r="K28" s="142"/>
      <c r="L28" s="141"/>
      <c r="M28" s="141"/>
      <c r="N28" s="141"/>
      <c r="O28" s="142"/>
      <c r="P28" s="143"/>
      <c r="Q28" s="164">
        <v>60000</v>
      </c>
      <c r="R28" s="141"/>
      <c r="S28" s="141"/>
      <c r="T28" s="141"/>
      <c r="U28" s="141"/>
      <c r="V28" s="142"/>
      <c r="W28" s="141">
        <f>SUM($AB$29-$AB$28)*0.7</f>
        <v>32.9</v>
      </c>
      <c r="X28" s="143">
        <f>SUM($AB$30-$AB$28)*0.7</f>
        <v>52.5</v>
      </c>
      <c r="Y28" s="110"/>
      <c r="Z28" s="107"/>
      <c r="AA28" s="131">
        <v>60000</v>
      </c>
      <c r="AB28" s="132">
        <v>394</v>
      </c>
    </row>
    <row r="29" spans="1:28" ht="18" customHeight="1" thickBot="1" x14ac:dyDescent="0.3">
      <c r="A29" s="153">
        <v>65000</v>
      </c>
      <c r="B29" s="154"/>
      <c r="C29" s="155"/>
      <c r="D29" s="156"/>
      <c r="E29" s="156"/>
      <c r="F29" s="156"/>
      <c r="G29" s="156"/>
      <c r="H29" s="156"/>
      <c r="I29" s="156"/>
      <c r="J29" s="156"/>
      <c r="K29" s="157"/>
      <c r="L29" s="157"/>
      <c r="M29" s="156"/>
      <c r="N29" s="156"/>
      <c r="O29" s="157"/>
      <c r="P29" s="161"/>
      <c r="Q29" s="165">
        <v>65000</v>
      </c>
      <c r="R29" s="144"/>
      <c r="S29" s="144"/>
      <c r="T29" s="144"/>
      <c r="U29" s="144"/>
      <c r="V29" s="145"/>
      <c r="W29" s="144"/>
      <c r="X29" s="146">
        <f>SUM($AB$30-$AB$29)*0.7</f>
        <v>19.599999999999998</v>
      </c>
      <c r="Y29" s="110"/>
      <c r="Z29" s="106"/>
      <c r="AA29" s="129">
        <v>65000</v>
      </c>
      <c r="AB29" s="130">
        <v>441</v>
      </c>
    </row>
    <row r="30" spans="1:28" ht="18" customHeight="1" thickTop="1" thickBot="1" x14ac:dyDescent="0.3">
      <c r="A30" s="177"/>
      <c r="B30" s="177"/>
      <c r="C30" s="177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9"/>
      <c r="R30" s="180"/>
      <c r="S30" s="180"/>
      <c r="T30" s="180"/>
      <c r="U30" s="180"/>
      <c r="V30" s="180"/>
      <c r="W30" s="180"/>
      <c r="X30" s="180"/>
      <c r="Y30" s="111"/>
      <c r="Z30" s="108"/>
      <c r="AA30" s="133">
        <v>69000</v>
      </c>
      <c r="AB30" s="134">
        <v>469</v>
      </c>
    </row>
    <row r="31" spans="1:28" s="98" customFormat="1" ht="16.2" thickTop="1" x14ac:dyDescent="0.25">
      <c r="A31" s="97"/>
      <c r="P31" s="100"/>
      <c r="Y31" s="100"/>
    </row>
    <row r="32" spans="1:28" s="98" customFormat="1" x14ac:dyDescent="0.25">
      <c r="A32" s="97"/>
      <c r="P32" s="100"/>
      <c r="Y32" s="100"/>
    </row>
    <row r="33" spans="1:25" s="98" customFormat="1" x14ac:dyDescent="0.25">
      <c r="A33" s="97"/>
      <c r="P33" s="100"/>
      <c r="Y33" s="100"/>
    </row>
    <row r="34" spans="1:25" s="98" customFormat="1" x14ac:dyDescent="0.25">
      <c r="A34" s="97"/>
      <c r="P34" s="100"/>
      <c r="Y34" s="100"/>
    </row>
    <row r="35" spans="1:25" s="98" customFormat="1" x14ac:dyDescent="0.25">
      <c r="A35" s="97"/>
      <c r="P35" s="100"/>
      <c r="Y35" s="100"/>
    </row>
    <row r="36" spans="1:25" s="98" customFormat="1" x14ac:dyDescent="0.25">
      <c r="A36" s="97"/>
      <c r="P36" s="100"/>
      <c r="Y36" s="100"/>
    </row>
    <row r="37" spans="1:25" s="98" customFormat="1" x14ac:dyDescent="0.25">
      <c r="A37" s="97"/>
      <c r="P37" s="100"/>
      <c r="Y37" s="100"/>
    </row>
    <row r="38" spans="1:25" s="98" customFormat="1" x14ac:dyDescent="0.25">
      <c r="A38" s="97"/>
      <c r="P38" s="100"/>
      <c r="Y38" s="100"/>
    </row>
    <row r="39" spans="1:25" s="98" customFormat="1" x14ac:dyDescent="0.25">
      <c r="A39" s="97"/>
      <c r="P39" s="100"/>
      <c r="Y39" s="100"/>
    </row>
    <row r="40" spans="1:25" s="98" customFormat="1" x14ac:dyDescent="0.25">
      <c r="A40" s="97"/>
      <c r="P40" s="100"/>
      <c r="Y40" s="100"/>
    </row>
    <row r="41" spans="1:25" s="98" customFormat="1" x14ac:dyDescent="0.25">
      <c r="A41" s="97"/>
      <c r="P41" s="100"/>
      <c r="Y41" s="100"/>
    </row>
    <row r="42" spans="1:25" s="98" customFormat="1" x14ac:dyDescent="0.25">
      <c r="A42" s="97"/>
      <c r="P42" s="100"/>
      <c r="Y42" s="100"/>
    </row>
    <row r="43" spans="1:25" s="98" customFormat="1" x14ac:dyDescent="0.25">
      <c r="A43" s="97"/>
      <c r="P43" s="100"/>
      <c r="Y43" s="100"/>
    </row>
    <row r="44" spans="1:25" s="98" customFormat="1" x14ac:dyDescent="0.25">
      <c r="A44" s="97"/>
      <c r="P44" s="100"/>
      <c r="Y44" s="100"/>
    </row>
    <row r="45" spans="1:25" s="98" customFormat="1" x14ac:dyDescent="0.25">
      <c r="A45" s="97"/>
      <c r="P45" s="100"/>
      <c r="Y45" s="100"/>
    </row>
    <row r="46" spans="1:25" s="98" customFormat="1" x14ac:dyDescent="0.25">
      <c r="A46" s="97"/>
      <c r="P46" s="100"/>
      <c r="Y46" s="100"/>
    </row>
    <row r="47" spans="1:25" s="98" customFormat="1" x14ac:dyDescent="0.25">
      <c r="A47" s="97"/>
      <c r="P47" s="100"/>
      <c r="Y47" s="100"/>
    </row>
    <row r="48" spans="1:25" s="98" customFormat="1" x14ac:dyDescent="0.25">
      <c r="A48" s="97"/>
      <c r="P48" s="100"/>
      <c r="Y48" s="100"/>
    </row>
    <row r="49" spans="1:25" s="98" customFormat="1" x14ac:dyDescent="0.25">
      <c r="A49" s="97"/>
      <c r="P49" s="100"/>
      <c r="Y49" s="100"/>
    </row>
    <row r="50" spans="1:25" s="98" customFormat="1" x14ac:dyDescent="0.25">
      <c r="A50" s="97"/>
      <c r="P50" s="100"/>
      <c r="Y50" s="100"/>
    </row>
    <row r="51" spans="1:25" s="98" customFormat="1" x14ac:dyDescent="0.25">
      <c r="A51" s="97"/>
      <c r="P51" s="100"/>
      <c r="Y51" s="100"/>
    </row>
    <row r="52" spans="1:25" s="98" customFormat="1" x14ac:dyDescent="0.25">
      <c r="A52" s="97"/>
      <c r="P52" s="100"/>
      <c r="Y52" s="100"/>
    </row>
    <row r="53" spans="1:25" s="98" customFormat="1" x14ac:dyDescent="0.25">
      <c r="A53" s="97"/>
      <c r="P53" s="100"/>
      <c r="Y53" s="100"/>
    </row>
    <row r="54" spans="1:25" s="98" customFormat="1" x14ac:dyDescent="0.25">
      <c r="A54" s="97"/>
      <c r="P54" s="100"/>
      <c r="Y54" s="100"/>
    </row>
    <row r="55" spans="1:25" s="98" customFormat="1" x14ac:dyDescent="0.25">
      <c r="A55" s="97"/>
      <c r="P55" s="100"/>
      <c r="Y55" s="100"/>
    </row>
  </sheetData>
  <sheetProtection sheet="1" objects="1" scenarios="1"/>
  <customSheetViews>
    <customSheetView guid="{F370B662-7ACF-4679-814D-6630F1464D24}" scale="82" showPageBreaks="1" printArea="1" view="pageBreakPreview">
      <pane xSplit="1" ySplit="6" topLeftCell="B7" activePane="bottomRight" state="frozen"/>
      <selection pane="bottomRight" activeCell="A30" sqref="A30"/>
      <colBreaks count="1" manualBreakCount="1">
        <brk id="16" max="28" man="1"/>
      </colBreaks>
      <pageMargins left="0.2" right="0.2" top="0" bottom="0.5" header="0" footer="0.25"/>
      <printOptions horizontalCentered="1" verticalCentered="1"/>
      <pageSetup scale="80" orientation="landscape" r:id="rId1"/>
      <headerFooter differentOddEven="1" scaleWithDoc="0">
        <oddHeader xml:space="preserve">&amp;R&amp;"Arial,Bold"&amp;9      Farm Truck Section: Page &amp;P of &amp;N     </oddHeader>
        <oddFooter xml:space="preserve">&amp;L&amp;"Arial,Bold"&amp;10  FARM TRUCKS&amp;C&amp;"Arial,Bold"SIX MONTH BOOSTER&amp;R&amp;"Arial,Bold"&amp;10 10,000 TO 45,000 LBS GVW     </oddFooter>
        <evenHeader xml:space="preserve">&amp;R&amp;"Arial,Bold"&amp;9      Farm Truck Section: Page &amp;P of &amp;N     </evenHeader>
        <evenFooter xml:space="preserve">&amp;L&amp;"Arial,Bold"&amp;10  FARM TRUCKS&amp;C&amp;"Arial,Bold"SIX MONTH BOOSTER&amp;R&amp;"Arial,Bold"&amp;10 48,000 TO 69,000 LBS GVW     </evenFooter>
      </headerFooter>
    </customSheetView>
  </customSheetViews>
  <mergeCells count="11">
    <mergeCell ref="Q2:X2"/>
    <mergeCell ref="Q3:X3"/>
    <mergeCell ref="AA1:AB5"/>
    <mergeCell ref="Q5:Q6"/>
    <mergeCell ref="R5:X5"/>
    <mergeCell ref="Q1:X1"/>
    <mergeCell ref="B5:P5"/>
    <mergeCell ref="A1:P1"/>
    <mergeCell ref="A2:P2"/>
    <mergeCell ref="A3:P3"/>
    <mergeCell ref="A5:A6"/>
  </mergeCells>
  <printOptions horizontalCentered="1" verticalCentered="1"/>
  <pageMargins left="0.2" right="0.2" top="0" bottom="0.5" header="0" footer="0.25"/>
  <pageSetup scale="80" orientation="landscape" r:id="rId2"/>
  <headerFooter differentOddEven="1" scaleWithDoc="0">
    <oddHeader xml:space="preserve">&amp;R&amp;"Arial,Bold"&amp;9      Farm Truck Section: Page &amp;P of &amp;N     </oddHeader>
    <oddFooter xml:space="preserve">&amp;L&amp;"Arial,Bold"&amp;10  FARM TRUCKS&amp;C&amp;"Arial,Bold"SIX MONTH BOOSTER&amp;R&amp;"Arial,Bold"&amp;10 10,000 TO 45,000 LBS GVW     </oddFooter>
    <evenHeader xml:space="preserve">&amp;R&amp;"Arial,Bold"&amp;9      Farm Truck Section: Page &amp;P of &amp;N     </evenHeader>
    <evenFooter xml:space="preserve">&amp;L&amp;"Arial,Bold"&amp;10  FARM TRUCKS&amp;C&amp;"Arial,Bold"SIX MONTH BOOSTER&amp;R&amp;"Arial,Bold"&amp;10 48,000 TO 69,000 LBS GVW     </evenFooter>
  </headerFooter>
  <colBreaks count="1" manualBreakCount="1">
    <brk id="16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9.9978637043366805E-2"/>
  </sheetPr>
  <dimension ref="A1:AE55"/>
  <sheetViews>
    <sheetView tabSelected="1" view="pageBreakPreview" zoomScale="82" zoomScaleNormal="100" zoomScaleSheetLayoutView="82" workbookViewId="0">
      <pane xSplit="1" ySplit="6" topLeftCell="B7" activePane="bottomRight" state="frozen"/>
      <selection activeCell="F17" sqref="F17"/>
      <selection pane="topRight" activeCell="F17" sqref="F17"/>
      <selection pane="bottomLeft" activeCell="F17" sqref="F17"/>
      <selection pane="bottomRight" activeCell="F17" sqref="F17"/>
    </sheetView>
  </sheetViews>
  <sheetFormatPr defaultColWidth="8.90625" defaultRowHeight="15.6" x14ac:dyDescent="0.25"/>
  <cols>
    <col min="1" max="1" width="10.08984375" style="36" customWidth="1"/>
    <col min="2" max="3" width="7.81640625" style="24" customWidth="1"/>
    <col min="4" max="10" width="8.54296875" style="24" customWidth="1"/>
    <col min="11" max="16" width="9.36328125" style="24" customWidth="1"/>
    <col min="17" max="17" width="10.08984375" style="24" customWidth="1"/>
    <col min="18" max="24" width="9.36328125" style="24" customWidth="1"/>
    <col min="25" max="25" width="0.90625" style="24" hidden="1" customWidth="1"/>
    <col min="26" max="26" width="2.36328125" style="30" hidden="1" customWidth="1"/>
    <col min="27" max="27" width="12.36328125" style="24" hidden="1" customWidth="1"/>
    <col min="28" max="28" width="12.36328125" style="22" hidden="1" customWidth="1"/>
    <col min="29" max="29" width="9.81640625" style="37" customWidth="1"/>
    <col min="30" max="35" width="9.81640625" style="24" customWidth="1"/>
    <col min="36" max="16384" width="8.90625" style="24"/>
  </cols>
  <sheetData>
    <row r="1" spans="1:31" s="37" customFormat="1" ht="18" customHeight="1" thickTop="1" x14ac:dyDescent="0.25">
      <c r="A1" s="181" t="s">
        <v>13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1" t="s">
        <v>13</v>
      </c>
      <c r="R1" s="182"/>
      <c r="S1" s="182"/>
      <c r="T1" s="182"/>
      <c r="U1" s="182"/>
      <c r="V1" s="182"/>
      <c r="W1" s="182"/>
      <c r="X1" s="182"/>
      <c r="Y1" s="99"/>
      <c r="Z1" s="102"/>
      <c r="AA1" s="183" t="s">
        <v>27</v>
      </c>
      <c r="AB1" s="184"/>
    </row>
    <row r="2" spans="1:31" s="37" customFormat="1" ht="18" customHeight="1" x14ac:dyDescent="0.25">
      <c r="A2" s="181" t="s">
        <v>24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1" t="s">
        <v>24</v>
      </c>
      <c r="R2" s="182"/>
      <c r="S2" s="182"/>
      <c r="T2" s="182"/>
      <c r="U2" s="182"/>
      <c r="V2" s="182"/>
      <c r="W2" s="182"/>
      <c r="X2" s="182"/>
      <c r="Y2" s="99"/>
      <c r="Z2" s="103"/>
      <c r="AA2" s="185"/>
      <c r="AB2" s="186"/>
    </row>
    <row r="3" spans="1:31" s="37" customFormat="1" ht="18" customHeight="1" x14ac:dyDescent="0.25">
      <c r="A3" s="181" t="s">
        <v>22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1" t="s">
        <v>22</v>
      </c>
      <c r="R3" s="182"/>
      <c r="S3" s="182"/>
      <c r="T3" s="182"/>
      <c r="U3" s="182"/>
      <c r="V3" s="182"/>
      <c r="W3" s="182"/>
      <c r="X3" s="182"/>
      <c r="Y3" s="99"/>
      <c r="Z3" s="103"/>
      <c r="AA3" s="185"/>
      <c r="AB3" s="186"/>
    </row>
    <row r="4" spans="1:31" s="37" customFormat="1" ht="9.9" customHeight="1" thickBot="1" x14ac:dyDescent="0.3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  <c r="N4" s="100"/>
      <c r="O4" s="100"/>
      <c r="P4" s="124"/>
      <c r="Q4" s="100"/>
      <c r="R4" s="99"/>
      <c r="S4" s="99"/>
      <c r="T4" s="99"/>
      <c r="U4" s="99"/>
      <c r="V4" s="99"/>
      <c r="W4" s="99"/>
      <c r="X4" s="99"/>
      <c r="Y4" s="99"/>
      <c r="Z4" s="104"/>
      <c r="AA4" s="185"/>
      <c r="AB4" s="186"/>
    </row>
    <row r="5" spans="1:31" ht="27" customHeight="1" thickTop="1" thickBot="1" x14ac:dyDescent="0.3">
      <c r="A5" s="189" t="s">
        <v>34</v>
      </c>
      <c r="B5" s="191" t="s">
        <v>29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3"/>
      <c r="Q5" s="189" t="s">
        <v>34</v>
      </c>
      <c r="R5" s="191" t="s">
        <v>29</v>
      </c>
      <c r="S5" s="192"/>
      <c r="T5" s="192"/>
      <c r="U5" s="192"/>
      <c r="V5" s="192"/>
      <c r="W5" s="192"/>
      <c r="X5" s="193"/>
      <c r="Y5" s="100"/>
      <c r="Z5" s="104"/>
      <c r="AA5" s="187"/>
      <c r="AB5" s="188"/>
    </row>
    <row r="6" spans="1:31" ht="27" customHeight="1" thickBot="1" x14ac:dyDescent="0.3">
      <c r="A6" s="190"/>
      <c r="B6" s="122">
        <v>10000</v>
      </c>
      <c r="C6" s="40">
        <v>12000</v>
      </c>
      <c r="D6" s="120">
        <v>14000</v>
      </c>
      <c r="E6" s="40">
        <v>16000</v>
      </c>
      <c r="F6" s="120">
        <v>18000</v>
      </c>
      <c r="G6" s="40">
        <v>20000</v>
      </c>
      <c r="H6" s="120">
        <v>23000</v>
      </c>
      <c r="I6" s="40">
        <v>26000</v>
      </c>
      <c r="J6" s="120">
        <v>28000</v>
      </c>
      <c r="K6" s="92">
        <v>32000</v>
      </c>
      <c r="L6" s="121">
        <v>34000</v>
      </c>
      <c r="M6" s="40">
        <v>38000</v>
      </c>
      <c r="N6" s="120">
        <v>40000</v>
      </c>
      <c r="O6" s="92">
        <v>42000</v>
      </c>
      <c r="P6" s="159">
        <v>45000</v>
      </c>
      <c r="Q6" s="190"/>
      <c r="R6" s="40">
        <v>48000</v>
      </c>
      <c r="S6" s="120">
        <v>51000</v>
      </c>
      <c r="T6" s="40">
        <v>54000</v>
      </c>
      <c r="U6" s="120">
        <v>55000</v>
      </c>
      <c r="V6" s="92">
        <v>60000</v>
      </c>
      <c r="W6" s="120">
        <v>65000</v>
      </c>
      <c r="X6" s="113">
        <v>69000</v>
      </c>
      <c r="Y6" s="109"/>
      <c r="Z6" s="105"/>
      <c r="AA6" s="125" t="s">
        <v>4</v>
      </c>
      <c r="AB6" s="126" t="s">
        <v>2</v>
      </c>
    </row>
    <row r="7" spans="1:31" ht="2.1" customHeight="1" thickBot="1" x14ac:dyDescent="0.25">
      <c r="A7" s="114"/>
      <c r="B7" s="116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60"/>
      <c r="Q7" s="117"/>
      <c r="R7" s="101"/>
      <c r="S7" s="101"/>
      <c r="T7" s="101"/>
      <c r="U7" s="101"/>
      <c r="V7" s="101"/>
      <c r="W7" s="101"/>
      <c r="X7" s="115"/>
      <c r="Y7" s="109"/>
      <c r="Z7" s="105"/>
      <c r="AA7" s="118"/>
      <c r="AB7" s="119"/>
    </row>
    <row r="8" spans="1:31" ht="18" customHeight="1" x14ac:dyDescent="0.25">
      <c r="A8" s="147">
        <v>6000</v>
      </c>
      <c r="B8" s="148">
        <f>SUM($AB$9-$AB$8)*0.75</f>
        <v>4.5</v>
      </c>
      <c r="C8" s="135">
        <f>SUM($AB$10-$AB$8)*0.75</f>
        <v>8.25</v>
      </c>
      <c r="D8" s="135">
        <f>SUM($AB$11-$AB$8)*0.75</f>
        <v>13.5</v>
      </c>
      <c r="E8" s="135">
        <f>SUM($AB$12-$AB$8)*0.75</f>
        <v>21.75</v>
      </c>
      <c r="F8" s="135">
        <f>SUM($AB$13-$AB$8)*0.75</f>
        <v>38.25</v>
      </c>
      <c r="G8" s="135">
        <f>SUM($AB$14-$AB$8)*0.75</f>
        <v>47.25</v>
      </c>
      <c r="H8" s="135">
        <f>SUM($AB$15-$AB$8)*0.75</f>
        <v>60</v>
      </c>
      <c r="I8" s="135">
        <f>SUM($AB$16-$AB$8)*0.75</f>
        <v>73.5</v>
      </c>
      <c r="J8" s="135">
        <f>SUM($AB$17-$AB$8)*0.75</f>
        <v>87</v>
      </c>
      <c r="K8" s="136">
        <f>SUM($AB$18-$AB$8)*0.75</f>
        <v>108.75</v>
      </c>
      <c r="L8" s="135">
        <f>SUM($AB$19-$AB$8)*0.75</f>
        <v>147</v>
      </c>
      <c r="M8" s="135">
        <f>SUM($AB$20-$AB$8)*0.75</f>
        <v>183</v>
      </c>
      <c r="N8" s="135">
        <f>SUM($AB$21-$AB$8)*0.75</f>
        <v>191.25</v>
      </c>
      <c r="O8" s="136">
        <f>SUM($AB$22-$AB$8)*0.75</f>
        <v>200.25</v>
      </c>
      <c r="P8" s="137">
        <f>SUM($AB$23-$AB$8)*0.75</f>
        <v>213</v>
      </c>
      <c r="Q8" s="162">
        <v>6000</v>
      </c>
      <c r="R8" s="135">
        <f>SUM($AB$24-$AB$8)*0.75</f>
        <v>225.75</v>
      </c>
      <c r="S8" s="135">
        <f>SUM($AB$25-$AB$8)*0.75</f>
        <v>239.25</v>
      </c>
      <c r="T8" s="135">
        <f>SUM($AB$26-$AB$8)*0.75</f>
        <v>252</v>
      </c>
      <c r="U8" s="135">
        <f>SUM($AB$27-$AB$8)*0.75</f>
        <v>258</v>
      </c>
      <c r="V8" s="136">
        <f>SUM($AB$28-$AB$8)*0.75</f>
        <v>279.75</v>
      </c>
      <c r="W8" s="135">
        <f>SUM($AB$29-$AB$8)*0.75</f>
        <v>315</v>
      </c>
      <c r="X8" s="137">
        <f>SUM($AB$30-$AB$8)*0.75</f>
        <v>336</v>
      </c>
      <c r="Y8" s="110"/>
      <c r="Z8" s="106"/>
      <c r="AA8" s="127">
        <v>6000</v>
      </c>
      <c r="AB8" s="128">
        <v>21</v>
      </c>
    </row>
    <row r="9" spans="1:31" ht="18" customHeight="1" x14ac:dyDescent="0.25">
      <c r="A9" s="149">
        <v>10000</v>
      </c>
      <c r="B9" s="158"/>
      <c r="C9" s="138">
        <f>SUM($AB$10-$AB$9)*0.75</f>
        <v>3.75</v>
      </c>
      <c r="D9" s="138">
        <f>SUM($AB$11-$AB$9)*0.75</f>
        <v>9</v>
      </c>
      <c r="E9" s="138">
        <f>SUM($AB$12-$AB$9)*0.75</f>
        <v>17.25</v>
      </c>
      <c r="F9" s="138">
        <f>SUM($AB$13-$AB$9)*0.75</f>
        <v>33.75</v>
      </c>
      <c r="G9" s="138">
        <f>SUM($AB$14-$AB$9)*0.75</f>
        <v>42.75</v>
      </c>
      <c r="H9" s="138">
        <f>SUM($AB$15-$AB$9)*0.75</f>
        <v>55.5</v>
      </c>
      <c r="I9" s="138">
        <f>SUM($AB$16-$AB$9)*0.75</f>
        <v>69</v>
      </c>
      <c r="J9" s="138">
        <f>SUM($AB$17-$AB$9)*0.75</f>
        <v>82.5</v>
      </c>
      <c r="K9" s="139">
        <f>SUM($AB$18-$AB$9)*0.75</f>
        <v>104.25</v>
      </c>
      <c r="L9" s="139">
        <f>SUM($AB$19-$AB$9)*0.75</f>
        <v>142.5</v>
      </c>
      <c r="M9" s="138">
        <f>SUM($AB$20-$AB$9)*0.75</f>
        <v>178.5</v>
      </c>
      <c r="N9" s="138">
        <f>SUM($AB$21-$AB$9)*0.75</f>
        <v>186.75</v>
      </c>
      <c r="O9" s="139">
        <f>SUM($AB$22-$AB$9)*0.75</f>
        <v>195.75</v>
      </c>
      <c r="P9" s="140">
        <f>SUM($AB$23-$AB$9)*0.75</f>
        <v>208.5</v>
      </c>
      <c r="Q9" s="163">
        <v>10000</v>
      </c>
      <c r="R9" s="138">
        <f>SUM($AB$24-$AB$9)*0.75</f>
        <v>221.25</v>
      </c>
      <c r="S9" s="138">
        <f>SUM($AB$25-$AB$9)*0.75</f>
        <v>234.75</v>
      </c>
      <c r="T9" s="138">
        <f>SUM($AB$26-$AB$9)*0.75</f>
        <v>247.5</v>
      </c>
      <c r="U9" s="138">
        <f>SUM($AB$27-$AB$9)*0.75</f>
        <v>253.5</v>
      </c>
      <c r="V9" s="139">
        <f>SUM($AB$28-$AB$9)*0.75</f>
        <v>275.25</v>
      </c>
      <c r="W9" s="138">
        <f>SUM($AB$29-$AB$9)*0.75</f>
        <v>310.5</v>
      </c>
      <c r="X9" s="140">
        <f>SUM($AB$30-$AB$9)*0.75</f>
        <v>331.5</v>
      </c>
      <c r="Y9" s="110"/>
      <c r="Z9" s="106"/>
      <c r="AA9" s="129">
        <v>10000</v>
      </c>
      <c r="AB9" s="130">
        <v>27</v>
      </c>
    </row>
    <row r="10" spans="1:31" ht="18" customHeight="1" x14ac:dyDescent="0.25">
      <c r="A10" s="151">
        <v>12000</v>
      </c>
      <c r="B10" s="152"/>
      <c r="C10" s="141"/>
      <c r="D10" s="141">
        <f>SUM($AB$11-$AB$10)*0.75</f>
        <v>5.25</v>
      </c>
      <c r="E10" s="141">
        <f>SUM($AB$12-$AB$10)*0.75</f>
        <v>13.5</v>
      </c>
      <c r="F10" s="141">
        <f>SUM($AB$13-$AB$10)*0.75</f>
        <v>30</v>
      </c>
      <c r="G10" s="141">
        <f>SUM($AB$14-$AB$10)*0.75</f>
        <v>39</v>
      </c>
      <c r="H10" s="141">
        <f>SUM($AB$15-$AB$10)*0.75</f>
        <v>51.75</v>
      </c>
      <c r="I10" s="141">
        <f>SUM($AB$16-$AB$10)*0.75</f>
        <v>65.25</v>
      </c>
      <c r="J10" s="141">
        <f>SUM($AB$17-$AB$10)*0.75</f>
        <v>78.75</v>
      </c>
      <c r="K10" s="142">
        <f>SUM($AB$18-$AB$10)*0.75</f>
        <v>100.5</v>
      </c>
      <c r="L10" s="141">
        <f>SUM($AB$19-$AB$10)*0.75</f>
        <v>138.75</v>
      </c>
      <c r="M10" s="141">
        <f>SUM($AB$20-$AB$10)*0.75</f>
        <v>174.75</v>
      </c>
      <c r="N10" s="141">
        <f>SUM($AB$21-$AB$10)*0.75</f>
        <v>183</v>
      </c>
      <c r="O10" s="142">
        <f>SUM($AB$22-$AB$10)*0.75</f>
        <v>192</v>
      </c>
      <c r="P10" s="143">
        <f>SUM($AB$23-$AB$10)*0.75</f>
        <v>204.75</v>
      </c>
      <c r="Q10" s="164">
        <v>12000</v>
      </c>
      <c r="R10" s="141">
        <f>SUM($AB$24-$AB$10)*0.75</f>
        <v>217.5</v>
      </c>
      <c r="S10" s="141">
        <f>SUM($AB$25-$AB$10)*0.75</f>
        <v>231</v>
      </c>
      <c r="T10" s="141">
        <f>SUM($AB$26-$AB$10)*0.75</f>
        <v>243.75</v>
      </c>
      <c r="U10" s="141">
        <f>SUM($AB$27-$AB$10)*0.75</f>
        <v>249.75</v>
      </c>
      <c r="V10" s="142">
        <f>SUM($AB$28-$AB$10)*0.75</f>
        <v>271.5</v>
      </c>
      <c r="W10" s="141">
        <f>SUM($AB$29-$AB$10)*0.75</f>
        <v>306.75</v>
      </c>
      <c r="X10" s="143">
        <f>SUM($AB$30-$AB$10)*0.75</f>
        <v>327.75</v>
      </c>
      <c r="Y10" s="110"/>
      <c r="Z10" s="106"/>
      <c r="AA10" s="131">
        <v>12000</v>
      </c>
      <c r="AB10" s="132">
        <v>32</v>
      </c>
    </row>
    <row r="11" spans="1:31" ht="18" customHeight="1" x14ac:dyDescent="0.25">
      <c r="A11" s="149">
        <v>14000</v>
      </c>
      <c r="B11" s="158"/>
      <c r="C11" s="138"/>
      <c r="D11" s="138"/>
      <c r="E11" s="138">
        <f>SUM($AB$12-$AB$11)*0.75</f>
        <v>8.25</v>
      </c>
      <c r="F11" s="138">
        <f>SUM($AB$13-$AB$11)*0.75</f>
        <v>24.75</v>
      </c>
      <c r="G11" s="138">
        <f>SUM($AB$14-$AB$11)*0.75</f>
        <v>33.75</v>
      </c>
      <c r="H11" s="138">
        <f>SUM($AB$15-$AB$11)*0.75</f>
        <v>46.5</v>
      </c>
      <c r="I11" s="138">
        <f>SUM($AB$16-$AB$11)*0.75</f>
        <v>60</v>
      </c>
      <c r="J11" s="138">
        <f>SUM($AB$17-$AB$11)*0.75</f>
        <v>73.5</v>
      </c>
      <c r="K11" s="139">
        <f>SUM($AB$18-$AB$11)*0.75</f>
        <v>95.25</v>
      </c>
      <c r="L11" s="139">
        <f>SUM($AB$19-$AB$11)*0.75</f>
        <v>133.5</v>
      </c>
      <c r="M11" s="138">
        <f>SUM($AB$20-$AB$11)*0.75</f>
        <v>169.5</v>
      </c>
      <c r="N11" s="138">
        <f>SUM($AB$21-$AB$11)*0.75</f>
        <v>177.75</v>
      </c>
      <c r="O11" s="139">
        <f>SUM($AB$22-$AB$11)*0.75</f>
        <v>186.75</v>
      </c>
      <c r="P11" s="140">
        <f>SUM($AB$23-$AB$11)*0.75</f>
        <v>199.5</v>
      </c>
      <c r="Q11" s="163">
        <v>14000</v>
      </c>
      <c r="R11" s="138">
        <f>SUM($AB$24-$AB$11)*0.75</f>
        <v>212.25</v>
      </c>
      <c r="S11" s="138">
        <f>SUM($AB$25-$AB$11)*0.75</f>
        <v>225.75</v>
      </c>
      <c r="T11" s="138">
        <f>SUM($AB$26-$AB$11)*0.75</f>
        <v>238.5</v>
      </c>
      <c r="U11" s="138">
        <f>SUM($AB$27-$AB$11)*0.75</f>
        <v>244.5</v>
      </c>
      <c r="V11" s="139">
        <f>SUM($AB$28-$AB$11)*0.75</f>
        <v>266.25</v>
      </c>
      <c r="W11" s="138">
        <f>SUM($AB$29-$AB$11)*0.75</f>
        <v>301.5</v>
      </c>
      <c r="X11" s="140">
        <f>SUM($AB$30-$AB$11)*0.75</f>
        <v>322.5</v>
      </c>
      <c r="Y11" s="110"/>
      <c r="Z11" s="106"/>
      <c r="AA11" s="129">
        <v>14000</v>
      </c>
      <c r="AB11" s="130">
        <v>39</v>
      </c>
    </row>
    <row r="12" spans="1:31" ht="18" customHeight="1" x14ac:dyDescent="0.25">
      <c r="A12" s="151">
        <v>16000</v>
      </c>
      <c r="B12" s="152"/>
      <c r="C12" s="141"/>
      <c r="D12" s="141"/>
      <c r="E12" s="141"/>
      <c r="F12" s="141">
        <f>SUM($AB$13-$AB$12)*0.75</f>
        <v>16.5</v>
      </c>
      <c r="G12" s="141">
        <f>SUM($AB$14-$AB$12)*0.75</f>
        <v>25.5</v>
      </c>
      <c r="H12" s="141">
        <f>SUM($AB$15-$AB$12)*0.75</f>
        <v>38.25</v>
      </c>
      <c r="I12" s="141">
        <f>SUM($AB$16-$AB$12)*0.75</f>
        <v>51.75</v>
      </c>
      <c r="J12" s="141">
        <f>SUM($AB$17-$AB$12)*0.75</f>
        <v>65.25</v>
      </c>
      <c r="K12" s="142">
        <f>SUM($AB$18-$AB$12)*0.75</f>
        <v>87</v>
      </c>
      <c r="L12" s="141">
        <f>SUM($AB$19-$AB$12)*0.75</f>
        <v>125.25</v>
      </c>
      <c r="M12" s="141">
        <f>SUM($AB$20-$AB$12)*0.75</f>
        <v>161.25</v>
      </c>
      <c r="N12" s="141">
        <f>SUM($AB$21-$AB$12)*0.75</f>
        <v>169.5</v>
      </c>
      <c r="O12" s="142">
        <f>SUM($AB$22-$AB$12)*0.75</f>
        <v>178.5</v>
      </c>
      <c r="P12" s="143">
        <f>SUM($AB$23-$AB$12)*0.75</f>
        <v>191.25</v>
      </c>
      <c r="Q12" s="164">
        <v>16000</v>
      </c>
      <c r="R12" s="141">
        <f>SUM($AB$24-$AB$12)*0.75</f>
        <v>204</v>
      </c>
      <c r="S12" s="141">
        <f>SUM($AB$25-$AB$12)*0.75</f>
        <v>217.5</v>
      </c>
      <c r="T12" s="141">
        <f>SUM($AB$26-$AB$12)*0.75</f>
        <v>230.25</v>
      </c>
      <c r="U12" s="141">
        <f>SUM($AB$27-$AB$12)*0.75</f>
        <v>236.25</v>
      </c>
      <c r="V12" s="142">
        <f>SUM($AB$28-$AB$12)*0.75</f>
        <v>258</v>
      </c>
      <c r="W12" s="141">
        <f>SUM($AB$29-$AB$12)*0.75</f>
        <v>293.25</v>
      </c>
      <c r="X12" s="143">
        <f>SUM($AB$30-$AB$12)*0.75</f>
        <v>314.25</v>
      </c>
      <c r="Y12" s="110"/>
      <c r="Z12" s="106"/>
      <c r="AA12" s="131">
        <v>16000</v>
      </c>
      <c r="AB12" s="132">
        <v>50</v>
      </c>
    </row>
    <row r="13" spans="1:31" ht="18" customHeight="1" x14ac:dyDescent="0.25">
      <c r="A13" s="149">
        <v>18000</v>
      </c>
      <c r="B13" s="158"/>
      <c r="C13" s="138"/>
      <c r="D13" s="138"/>
      <c r="E13" s="138"/>
      <c r="F13" s="138"/>
      <c r="G13" s="138">
        <f>SUM($AB$14-$AB$13)*0.75</f>
        <v>9</v>
      </c>
      <c r="H13" s="138">
        <f>SUM($AB$15-$AB$13)*0.75</f>
        <v>21.75</v>
      </c>
      <c r="I13" s="138">
        <f>SUM($AB$16-$AB$13)*0.75</f>
        <v>35.25</v>
      </c>
      <c r="J13" s="138">
        <f>SUM($AB$17-$AB$13)*0.75</f>
        <v>48.75</v>
      </c>
      <c r="K13" s="139">
        <f>SUM($AB$18-$AB$13)*0.75</f>
        <v>70.5</v>
      </c>
      <c r="L13" s="139">
        <f>SUM($AB$19-$AB$13)*0.75</f>
        <v>108.75</v>
      </c>
      <c r="M13" s="138">
        <f>SUM($AB$20-$AB$13)*0.75</f>
        <v>144.75</v>
      </c>
      <c r="N13" s="138">
        <f>SUM($AB$21-$AB$13)*0.75</f>
        <v>153</v>
      </c>
      <c r="O13" s="139">
        <f>SUM($AB$22-$AB$13)*0.75</f>
        <v>162</v>
      </c>
      <c r="P13" s="140">
        <f>SUM($AB$23-$AB$13)*0.75</f>
        <v>174.75</v>
      </c>
      <c r="Q13" s="163">
        <v>18000</v>
      </c>
      <c r="R13" s="138">
        <f>SUM($AB$24-$AB$13)*0.75</f>
        <v>187.5</v>
      </c>
      <c r="S13" s="138">
        <f>SUM($AB$25-$AB$13)*0.75</f>
        <v>201</v>
      </c>
      <c r="T13" s="138">
        <f>SUM($AB$26-$AB$13)*0.75</f>
        <v>213.75</v>
      </c>
      <c r="U13" s="138">
        <f>SUM($AB$27-$AB$13)*0.75</f>
        <v>219.75</v>
      </c>
      <c r="V13" s="139">
        <f>SUM($AB$28-$AB$13)*0.75</f>
        <v>241.5</v>
      </c>
      <c r="W13" s="138">
        <f>SUM($AB$29-$AB$13)*0.75</f>
        <v>276.75</v>
      </c>
      <c r="X13" s="140">
        <f>SUM($AB$30-$AB$13)*0.75</f>
        <v>297.75</v>
      </c>
      <c r="Y13" s="110"/>
      <c r="Z13" s="106"/>
      <c r="AA13" s="129">
        <v>18000</v>
      </c>
      <c r="AB13" s="130">
        <v>72</v>
      </c>
    </row>
    <row r="14" spans="1:31" ht="18" customHeight="1" x14ac:dyDescent="0.25">
      <c r="A14" s="151">
        <v>20000</v>
      </c>
      <c r="B14" s="152"/>
      <c r="C14" s="141"/>
      <c r="D14" s="141"/>
      <c r="E14" s="141"/>
      <c r="F14" s="141"/>
      <c r="G14" s="141"/>
      <c r="H14" s="141">
        <f>SUM($AB$15-$AB$14)*0.75</f>
        <v>12.75</v>
      </c>
      <c r="I14" s="141">
        <f>SUM($AB$16-$AB$14)*0.75</f>
        <v>26.25</v>
      </c>
      <c r="J14" s="141">
        <f>SUM($AB$17-$AB$14)*0.75</f>
        <v>39.75</v>
      </c>
      <c r="K14" s="142">
        <f>SUM($AB$18-$AB$14)*0.75</f>
        <v>61.5</v>
      </c>
      <c r="L14" s="141">
        <f>SUM($AB$19-$AB$14)*0.75</f>
        <v>99.75</v>
      </c>
      <c r="M14" s="141">
        <f>SUM($AB$20-$AB$14)*0.75</f>
        <v>135.75</v>
      </c>
      <c r="N14" s="141">
        <f>SUM($AB$21-$AB$14)*0.75</f>
        <v>144</v>
      </c>
      <c r="O14" s="142">
        <f>SUM($AB$22-$AB$14)*0.75</f>
        <v>153</v>
      </c>
      <c r="P14" s="143">
        <f>SUM($AB$23-$AB$14)*0.75</f>
        <v>165.75</v>
      </c>
      <c r="Q14" s="164">
        <v>20000</v>
      </c>
      <c r="R14" s="141">
        <f>SUM($AB$24-$AB$14)*0.75</f>
        <v>178.5</v>
      </c>
      <c r="S14" s="141">
        <f>SUM($AB$25-$AB$14)*0.75</f>
        <v>192</v>
      </c>
      <c r="T14" s="141">
        <f>SUM($AB$26-$AB$14)*0.75</f>
        <v>204.75</v>
      </c>
      <c r="U14" s="141">
        <f>SUM($AB$27-$AB$14)*0.75</f>
        <v>210.75</v>
      </c>
      <c r="V14" s="142">
        <f>SUM($AB$28-$AB$14)*0.75</f>
        <v>232.5</v>
      </c>
      <c r="W14" s="141">
        <f>SUM($AB$29-$AB$14)*0.75</f>
        <v>267.75</v>
      </c>
      <c r="X14" s="143">
        <f>SUM($AB$30-$AB$14)*0.75</f>
        <v>288.75</v>
      </c>
      <c r="Y14" s="110"/>
      <c r="Z14" s="107"/>
      <c r="AA14" s="131">
        <v>20000</v>
      </c>
      <c r="AB14" s="132">
        <v>84</v>
      </c>
      <c r="AC14" s="112"/>
    </row>
    <row r="15" spans="1:31" ht="18" customHeight="1" x14ac:dyDescent="0.25">
      <c r="A15" s="149">
        <v>23000</v>
      </c>
      <c r="B15" s="158"/>
      <c r="C15" s="138"/>
      <c r="D15" s="138"/>
      <c r="E15" s="138"/>
      <c r="F15" s="138"/>
      <c r="G15" s="138"/>
      <c r="H15" s="138"/>
      <c r="I15" s="138">
        <f>SUM($AB$16-$AB$15)*0.75</f>
        <v>13.5</v>
      </c>
      <c r="J15" s="138">
        <f>SUM($AB$17-$AB$15)*0.75</f>
        <v>27</v>
      </c>
      <c r="K15" s="139">
        <f>SUM($AB$18-$AB$15)*0.75</f>
        <v>48.75</v>
      </c>
      <c r="L15" s="139">
        <f>SUM($AB$19-$AB$15)*0.75</f>
        <v>87</v>
      </c>
      <c r="M15" s="138">
        <f>SUM($AB$20-$AB$15)*0.75</f>
        <v>123</v>
      </c>
      <c r="N15" s="138">
        <f>SUM($AB$21-$AB$15)*0.75</f>
        <v>131.25</v>
      </c>
      <c r="O15" s="139">
        <f>SUM($AB$22-$AB$15)*0.75</f>
        <v>140.25</v>
      </c>
      <c r="P15" s="140">
        <f>SUM($AB$23-$AB$15)*0.75</f>
        <v>153</v>
      </c>
      <c r="Q15" s="163">
        <v>23000</v>
      </c>
      <c r="R15" s="138">
        <f>SUM($AB$24-$AB$15)*0.75</f>
        <v>165.75</v>
      </c>
      <c r="S15" s="138">
        <f>SUM($AB$25-$AB$15)*0.75</f>
        <v>179.25</v>
      </c>
      <c r="T15" s="138">
        <f>SUM($AB$26-$AB$15)*0.75</f>
        <v>192</v>
      </c>
      <c r="U15" s="138">
        <f>SUM($AB$27-$AB$15)*0.75</f>
        <v>198</v>
      </c>
      <c r="V15" s="139">
        <f>SUM($AB$28-$AB$15)*0.75</f>
        <v>219.75</v>
      </c>
      <c r="W15" s="138">
        <f>SUM($AB$29-$AB$15)*0.75</f>
        <v>255</v>
      </c>
      <c r="X15" s="140">
        <f>SUM($AB$30-$AB$15)*0.75</f>
        <v>276</v>
      </c>
      <c r="Y15" s="110"/>
      <c r="Z15" s="106"/>
      <c r="AA15" s="129">
        <v>23000</v>
      </c>
      <c r="AB15" s="130">
        <v>101</v>
      </c>
    </row>
    <row r="16" spans="1:31" ht="18" customHeight="1" x14ac:dyDescent="0.25">
      <c r="A16" s="151">
        <v>26000</v>
      </c>
      <c r="B16" s="152"/>
      <c r="C16" s="141"/>
      <c r="D16" s="141"/>
      <c r="E16" s="141"/>
      <c r="F16" s="141"/>
      <c r="G16" s="141"/>
      <c r="H16" s="141"/>
      <c r="I16" s="141"/>
      <c r="J16" s="141">
        <f>SUM($AB$17-$AB$16)*0.75</f>
        <v>13.5</v>
      </c>
      <c r="K16" s="142">
        <f>SUM($AB$18-$AB$16)*0.75</f>
        <v>35.25</v>
      </c>
      <c r="L16" s="141">
        <f>SUM($AB$19-$AB$16)*0.75</f>
        <v>73.5</v>
      </c>
      <c r="M16" s="141">
        <f>SUM($AB$20-$AB$16)*0.75</f>
        <v>109.5</v>
      </c>
      <c r="N16" s="141">
        <f>SUM($AB$21-$AB$16)*0.75</f>
        <v>117.75</v>
      </c>
      <c r="O16" s="142">
        <f>SUM($AB$22-$AB$16)*0.75</f>
        <v>126.75</v>
      </c>
      <c r="P16" s="143">
        <f>SUM($AB$23-$AB$16)*0.75</f>
        <v>139.5</v>
      </c>
      <c r="Q16" s="164">
        <v>26000</v>
      </c>
      <c r="R16" s="141">
        <f>SUM($AB$24-$AB$16)*0.75</f>
        <v>152.25</v>
      </c>
      <c r="S16" s="141">
        <f>SUM($AB$25-$AB$16)*0.75</f>
        <v>165.75</v>
      </c>
      <c r="T16" s="141">
        <f>SUM($AB$26-$AB$16)*0.75</f>
        <v>178.5</v>
      </c>
      <c r="U16" s="141">
        <f>SUM($AB$27-$AB$16)*0.75</f>
        <v>184.5</v>
      </c>
      <c r="V16" s="142">
        <f>SUM($AB$28-$AB$16)*0.75</f>
        <v>206.25</v>
      </c>
      <c r="W16" s="141">
        <f>SUM($AB$29-$AB$16)*0.75</f>
        <v>241.5</v>
      </c>
      <c r="X16" s="143">
        <f>SUM($AB$30-$AB$16)*0.75</f>
        <v>262.5</v>
      </c>
      <c r="Y16" s="110"/>
      <c r="Z16" s="107"/>
      <c r="AA16" s="131">
        <v>26000</v>
      </c>
      <c r="AB16" s="132">
        <v>119</v>
      </c>
      <c r="AE16" s="34"/>
    </row>
    <row r="17" spans="1:28" ht="18" customHeight="1" x14ac:dyDescent="0.25">
      <c r="A17" s="149">
        <v>28000</v>
      </c>
      <c r="B17" s="158"/>
      <c r="C17" s="138"/>
      <c r="D17" s="138"/>
      <c r="E17" s="138"/>
      <c r="F17" s="138"/>
      <c r="G17" s="138"/>
      <c r="H17" s="138"/>
      <c r="I17" s="138"/>
      <c r="J17" s="138"/>
      <c r="K17" s="139">
        <f>SUM($AB$18-$AB$17)*0.75</f>
        <v>21.75</v>
      </c>
      <c r="L17" s="139">
        <f>SUM($AB$19-$AB$17)*0.75</f>
        <v>60</v>
      </c>
      <c r="M17" s="138">
        <f>SUM($AB$20-$AB$17)*0.75</f>
        <v>96</v>
      </c>
      <c r="N17" s="138">
        <f>SUM($AB$21-$AB$17)*0.75</f>
        <v>104.25</v>
      </c>
      <c r="O17" s="139">
        <f>SUM($AB$22-$AB$17)*0.75</f>
        <v>113.25</v>
      </c>
      <c r="P17" s="140">
        <f>SUM($AB$23-$AB$17)*0.75</f>
        <v>126</v>
      </c>
      <c r="Q17" s="163">
        <v>28000</v>
      </c>
      <c r="R17" s="138">
        <f>SUM($AB$24-$AB$17)*0.75</f>
        <v>138.75</v>
      </c>
      <c r="S17" s="138">
        <f>SUM($AB$25-$AB$17)*0.75</f>
        <v>152.25</v>
      </c>
      <c r="T17" s="138">
        <f>SUM($AB$26-$AB$17)*0.75</f>
        <v>165</v>
      </c>
      <c r="U17" s="138">
        <f>SUM($AB$27-$AB$17)*0.75</f>
        <v>171</v>
      </c>
      <c r="V17" s="139">
        <f>SUM($AB$28-$AB$17)*0.75</f>
        <v>192.75</v>
      </c>
      <c r="W17" s="138">
        <f>SUM($AB$29-$AB$17)*0.75</f>
        <v>228</v>
      </c>
      <c r="X17" s="140">
        <f>SUM($AB$30-$AB$17)*0.75</f>
        <v>249</v>
      </c>
      <c r="Y17" s="110"/>
      <c r="Z17" s="106"/>
      <c r="AA17" s="129">
        <v>28000</v>
      </c>
      <c r="AB17" s="130">
        <v>137</v>
      </c>
    </row>
    <row r="18" spans="1:28" ht="18" customHeight="1" x14ac:dyDescent="0.25">
      <c r="A18" s="151">
        <v>32000</v>
      </c>
      <c r="B18" s="152"/>
      <c r="C18" s="141"/>
      <c r="D18" s="141"/>
      <c r="E18" s="141"/>
      <c r="F18" s="141"/>
      <c r="G18" s="141"/>
      <c r="H18" s="141"/>
      <c r="I18" s="141"/>
      <c r="J18" s="141"/>
      <c r="K18" s="142"/>
      <c r="L18" s="141">
        <f>SUM($AB$19-$AB$18)*0.75</f>
        <v>38.25</v>
      </c>
      <c r="M18" s="141">
        <f>SUM($AB$20-$AB$18)*0.75</f>
        <v>74.25</v>
      </c>
      <c r="N18" s="141">
        <f>SUM($AB$21-$AB$18)*0.75</f>
        <v>82.5</v>
      </c>
      <c r="O18" s="142">
        <f>SUM($AB$22-$AB$18)*0.75</f>
        <v>91.5</v>
      </c>
      <c r="P18" s="143">
        <f>SUM($AB$23-$AB$18)*0.75</f>
        <v>104.25</v>
      </c>
      <c r="Q18" s="164">
        <v>32000</v>
      </c>
      <c r="R18" s="141">
        <f>SUM($AB$24-$AB$18)*0.75</f>
        <v>117</v>
      </c>
      <c r="S18" s="141">
        <f>SUM($AB$25-$AB$18)*0.75</f>
        <v>130.5</v>
      </c>
      <c r="T18" s="141">
        <f>SUM($AB$26-$AB$18)*0.75</f>
        <v>143.25</v>
      </c>
      <c r="U18" s="141">
        <f>SUM($AB$27-$AB$18)*0.75</f>
        <v>149.25</v>
      </c>
      <c r="V18" s="142">
        <f>SUM($AB$28-$AB$18)*0.75</f>
        <v>171</v>
      </c>
      <c r="W18" s="141">
        <f>SUM($AB$29-$AB$18)*0.75</f>
        <v>206.25</v>
      </c>
      <c r="X18" s="143">
        <f>SUM($AB$30-$AB$18)*0.75</f>
        <v>227.25</v>
      </c>
      <c r="Y18" s="110"/>
      <c r="Z18" s="107"/>
      <c r="AA18" s="131">
        <v>32000</v>
      </c>
      <c r="AB18" s="132">
        <v>166</v>
      </c>
    </row>
    <row r="19" spans="1:28" ht="18" customHeight="1" x14ac:dyDescent="0.25">
      <c r="A19" s="149">
        <v>34000</v>
      </c>
      <c r="B19" s="158"/>
      <c r="C19" s="138"/>
      <c r="D19" s="138"/>
      <c r="E19" s="138"/>
      <c r="F19" s="138"/>
      <c r="G19" s="138"/>
      <c r="H19" s="138"/>
      <c r="I19" s="138"/>
      <c r="J19" s="138"/>
      <c r="K19" s="139"/>
      <c r="L19" s="139"/>
      <c r="M19" s="138">
        <f>SUM($AB$20-$AB$19)*0.75</f>
        <v>36</v>
      </c>
      <c r="N19" s="138">
        <f>SUM($AB$21-$AB$19)*0.75</f>
        <v>44.25</v>
      </c>
      <c r="O19" s="139">
        <f>SUM($AB$22-$AB$19)*0.75</f>
        <v>53.25</v>
      </c>
      <c r="P19" s="140">
        <f>SUM($AB$23-$AB$19)*0.75</f>
        <v>66</v>
      </c>
      <c r="Q19" s="163">
        <v>34000</v>
      </c>
      <c r="R19" s="138">
        <f>SUM($AB$24-$AB$19)*0.75</f>
        <v>78.75</v>
      </c>
      <c r="S19" s="138">
        <f>SUM($AB$25-$AB$19)*0.75</f>
        <v>92.25</v>
      </c>
      <c r="T19" s="138">
        <f>SUM($AB$26-$AB$19)*0.75</f>
        <v>105</v>
      </c>
      <c r="U19" s="138">
        <f>SUM($AB$27-$AB$19)*0.75</f>
        <v>111</v>
      </c>
      <c r="V19" s="139">
        <f>SUM($AB$28-$AB$19)*0.75</f>
        <v>132.75</v>
      </c>
      <c r="W19" s="138">
        <f>SUM($AB$29-$AB$19)*0.75</f>
        <v>168</v>
      </c>
      <c r="X19" s="140">
        <f>SUM($AB$30-$AB$19)*0.75</f>
        <v>189</v>
      </c>
      <c r="Y19" s="110"/>
      <c r="Z19" s="106"/>
      <c r="AA19" s="129">
        <v>34000</v>
      </c>
      <c r="AB19" s="130">
        <v>217</v>
      </c>
    </row>
    <row r="20" spans="1:28" ht="18" customHeight="1" x14ac:dyDescent="0.25">
      <c r="A20" s="151">
        <v>38000</v>
      </c>
      <c r="B20" s="152"/>
      <c r="C20" s="141"/>
      <c r="D20" s="141"/>
      <c r="E20" s="141"/>
      <c r="F20" s="141"/>
      <c r="G20" s="141"/>
      <c r="H20" s="141"/>
      <c r="I20" s="141"/>
      <c r="J20" s="141"/>
      <c r="K20" s="142"/>
      <c r="L20" s="141"/>
      <c r="M20" s="141"/>
      <c r="N20" s="141">
        <f>SUM($AB$21-$AB$20)*0.75</f>
        <v>8.25</v>
      </c>
      <c r="O20" s="142">
        <f>SUM($AB$22-$AB$20)*0.75</f>
        <v>17.25</v>
      </c>
      <c r="P20" s="143">
        <f>SUM($AB$23-$AB$20)*0.75</f>
        <v>30</v>
      </c>
      <c r="Q20" s="164">
        <v>38000</v>
      </c>
      <c r="R20" s="141">
        <f>SUM($AB$24-$AB$20)*0.75</f>
        <v>42.75</v>
      </c>
      <c r="S20" s="141">
        <f>SUM($AB$25-$AB$20)*0.75</f>
        <v>56.25</v>
      </c>
      <c r="T20" s="141">
        <f>SUM($AB$26-$AB$20)*0.75</f>
        <v>69</v>
      </c>
      <c r="U20" s="141">
        <f>SUM($AB$27-$AB$20)*0.75</f>
        <v>75</v>
      </c>
      <c r="V20" s="142">
        <f>SUM($AB$28-$AB$20)*0.75</f>
        <v>96.75</v>
      </c>
      <c r="W20" s="141">
        <f>SUM($AB$29-$AB$20)*0.75</f>
        <v>132</v>
      </c>
      <c r="X20" s="143">
        <f>SUM($AB$30-$AB$20)*0.75</f>
        <v>153</v>
      </c>
      <c r="Y20" s="110"/>
      <c r="Z20" s="107"/>
      <c r="AA20" s="131">
        <v>38000</v>
      </c>
      <c r="AB20" s="132">
        <v>265</v>
      </c>
    </row>
    <row r="21" spans="1:28" ht="18" customHeight="1" x14ac:dyDescent="0.25">
      <c r="A21" s="149">
        <v>40000</v>
      </c>
      <c r="B21" s="158"/>
      <c r="C21" s="138"/>
      <c r="D21" s="138"/>
      <c r="E21" s="138"/>
      <c r="F21" s="138"/>
      <c r="G21" s="138"/>
      <c r="H21" s="138"/>
      <c r="I21" s="138"/>
      <c r="J21" s="138"/>
      <c r="K21" s="139"/>
      <c r="L21" s="139"/>
      <c r="M21" s="138"/>
      <c r="N21" s="138"/>
      <c r="O21" s="139">
        <f>SUM($AB$22-$AB$21)*0.75</f>
        <v>9</v>
      </c>
      <c r="P21" s="140">
        <f>SUM($AB$23-$AB$21)*0.75</f>
        <v>21.75</v>
      </c>
      <c r="Q21" s="163">
        <v>40000</v>
      </c>
      <c r="R21" s="138">
        <f>SUM($AB$24-$AB$21)*0.75</f>
        <v>34.5</v>
      </c>
      <c r="S21" s="138">
        <f>SUM($AB$25-$AB$21)*0.75</f>
        <v>48</v>
      </c>
      <c r="T21" s="138">
        <f>SUM($AB$26-$AB$21)*0.75</f>
        <v>60.75</v>
      </c>
      <c r="U21" s="138">
        <f>SUM($AB$27-$AB$21)*0.75</f>
        <v>66.75</v>
      </c>
      <c r="V21" s="139">
        <f>SUM($AB$28-$AB$21)*0.75</f>
        <v>88.5</v>
      </c>
      <c r="W21" s="138">
        <f>SUM($AB$29-$AB$21)*0.75</f>
        <v>123.75</v>
      </c>
      <c r="X21" s="140">
        <f>SUM($AB$30-$AB$21)*0.75</f>
        <v>144.75</v>
      </c>
      <c r="Y21" s="110"/>
      <c r="Z21" s="106"/>
      <c r="AA21" s="129">
        <v>40000</v>
      </c>
      <c r="AB21" s="130">
        <v>276</v>
      </c>
    </row>
    <row r="22" spans="1:28" ht="18" customHeight="1" x14ac:dyDescent="0.25">
      <c r="A22" s="151">
        <v>42000</v>
      </c>
      <c r="B22" s="152"/>
      <c r="C22" s="141"/>
      <c r="D22" s="141"/>
      <c r="E22" s="141"/>
      <c r="F22" s="141"/>
      <c r="G22" s="141"/>
      <c r="H22" s="141"/>
      <c r="I22" s="141"/>
      <c r="J22" s="141"/>
      <c r="K22" s="142"/>
      <c r="L22" s="141"/>
      <c r="M22" s="141"/>
      <c r="N22" s="141"/>
      <c r="O22" s="142"/>
      <c r="P22" s="143">
        <f>SUM($AB$23-$AB$22)*0.75</f>
        <v>12.75</v>
      </c>
      <c r="Q22" s="164">
        <v>42000</v>
      </c>
      <c r="R22" s="141">
        <f>SUM($AB$24-$AB$22)*0.75</f>
        <v>25.5</v>
      </c>
      <c r="S22" s="141">
        <f>SUM($AB$25-$AB$22)*0.75</f>
        <v>39</v>
      </c>
      <c r="T22" s="141">
        <f>SUM($AB$26-$AB$22)*0.75</f>
        <v>51.75</v>
      </c>
      <c r="U22" s="141">
        <f>SUM($AB$27-$AB$22)*0.75</f>
        <v>57.75</v>
      </c>
      <c r="V22" s="142">
        <f>SUM($AB$28-$AB$22)*0.75</f>
        <v>79.5</v>
      </c>
      <c r="W22" s="141">
        <f>SUM($AB$29-$AB$22)*0.75</f>
        <v>114.75</v>
      </c>
      <c r="X22" s="143">
        <f>SUM($AB$30-$AB$22)*0.75</f>
        <v>135.75</v>
      </c>
      <c r="Y22" s="110"/>
      <c r="Z22" s="107"/>
      <c r="AA22" s="131">
        <v>42000</v>
      </c>
      <c r="AB22" s="132">
        <v>288</v>
      </c>
    </row>
    <row r="23" spans="1:28" ht="18" customHeight="1" x14ac:dyDescent="0.25">
      <c r="A23" s="149">
        <v>45000</v>
      </c>
      <c r="B23" s="158"/>
      <c r="C23" s="138"/>
      <c r="D23" s="138"/>
      <c r="E23" s="138"/>
      <c r="F23" s="138"/>
      <c r="G23" s="138"/>
      <c r="H23" s="138"/>
      <c r="I23" s="138"/>
      <c r="J23" s="138"/>
      <c r="K23" s="139"/>
      <c r="L23" s="139"/>
      <c r="M23" s="138"/>
      <c r="N23" s="138"/>
      <c r="O23" s="139"/>
      <c r="P23" s="140"/>
      <c r="Q23" s="163">
        <v>45000</v>
      </c>
      <c r="R23" s="138">
        <f>SUM($AB$24-$AB$23)*0.75</f>
        <v>12.75</v>
      </c>
      <c r="S23" s="138">
        <f>SUM($AB$25-$AB$23)*0.75</f>
        <v>26.25</v>
      </c>
      <c r="T23" s="138">
        <f>SUM($AB$26-$AB$23)*0.75</f>
        <v>39</v>
      </c>
      <c r="U23" s="138">
        <f>SUM($AB$27-$AB$23)*0.75</f>
        <v>45</v>
      </c>
      <c r="V23" s="139">
        <f>SUM($AB$28-$AB$23)*0.75</f>
        <v>66.75</v>
      </c>
      <c r="W23" s="138">
        <f>SUM($AB$29-$AB$23)*0.75</f>
        <v>102</v>
      </c>
      <c r="X23" s="140">
        <f>SUM($AB$30-$AB$23)*0.75</f>
        <v>123</v>
      </c>
      <c r="Y23" s="110"/>
      <c r="Z23" s="106"/>
      <c r="AA23" s="129">
        <v>45000</v>
      </c>
      <c r="AB23" s="130">
        <v>305</v>
      </c>
    </row>
    <row r="24" spans="1:28" ht="18" customHeight="1" x14ac:dyDescent="0.25">
      <c r="A24" s="151">
        <v>48000</v>
      </c>
      <c r="B24" s="152"/>
      <c r="C24" s="141"/>
      <c r="D24" s="141"/>
      <c r="E24" s="141"/>
      <c r="F24" s="141"/>
      <c r="G24" s="141"/>
      <c r="H24" s="141"/>
      <c r="I24" s="141"/>
      <c r="J24" s="141"/>
      <c r="K24" s="142"/>
      <c r="L24" s="141"/>
      <c r="M24" s="141"/>
      <c r="N24" s="141"/>
      <c r="O24" s="142"/>
      <c r="P24" s="143"/>
      <c r="Q24" s="164">
        <v>48000</v>
      </c>
      <c r="R24" s="141"/>
      <c r="S24" s="141">
        <f>SUM($AB$25-$AB$24)*0.75</f>
        <v>13.5</v>
      </c>
      <c r="T24" s="141">
        <f>SUM($AB$26-$AB$24)*0.75</f>
        <v>26.25</v>
      </c>
      <c r="U24" s="141">
        <f>SUM($AB$27-$AB$24)*0.75</f>
        <v>32.25</v>
      </c>
      <c r="V24" s="142">
        <f>SUM($AB$28-$AB$24)*0.75</f>
        <v>54</v>
      </c>
      <c r="W24" s="141">
        <f>SUM($AB$29-$AB$24)*0.75</f>
        <v>89.25</v>
      </c>
      <c r="X24" s="143">
        <f>SUM($AB$30-$AB$24)*0.75</f>
        <v>110.25</v>
      </c>
      <c r="Y24" s="110"/>
      <c r="Z24" s="107"/>
      <c r="AA24" s="131">
        <v>48000</v>
      </c>
      <c r="AB24" s="132">
        <v>322</v>
      </c>
    </row>
    <row r="25" spans="1:28" ht="18" customHeight="1" x14ac:dyDescent="0.25">
      <c r="A25" s="149">
        <v>51000</v>
      </c>
      <c r="B25" s="158"/>
      <c r="C25" s="138"/>
      <c r="D25" s="138"/>
      <c r="E25" s="138"/>
      <c r="F25" s="138"/>
      <c r="G25" s="138"/>
      <c r="H25" s="138"/>
      <c r="I25" s="138"/>
      <c r="J25" s="138"/>
      <c r="K25" s="139"/>
      <c r="L25" s="139"/>
      <c r="M25" s="138"/>
      <c r="N25" s="138"/>
      <c r="O25" s="139"/>
      <c r="P25" s="140"/>
      <c r="Q25" s="163">
        <v>51000</v>
      </c>
      <c r="R25" s="138"/>
      <c r="S25" s="138"/>
      <c r="T25" s="138">
        <f>SUM($AB$26-$AB$25)*0.75</f>
        <v>12.75</v>
      </c>
      <c r="U25" s="138">
        <f>SUM($AB$27-$AB$25)*0.75</f>
        <v>18.75</v>
      </c>
      <c r="V25" s="139">
        <f>SUM($AB$28-$AB$25)*0.75</f>
        <v>40.5</v>
      </c>
      <c r="W25" s="138">
        <f>SUM($AB$29-$AB$25)*0.75</f>
        <v>75.75</v>
      </c>
      <c r="X25" s="140">
        <f>SUM($AB$30-$AB$25)*0.75</f>
        <v>96.75</v>
      </c>
      <c r="Y25" s="110"/>
      <c r="Z25" s="106"/>
      <c r="AA25" s="129">
        <v>51000</v>
      </c>
      <c r="AB25" s="130">
        <v>340</v>
      </c>
    </row>
    <row r="26" spans="1:28" ht="18" customHeight="1" x14ac:dyDescent="0.25">
      <c r="A26" s="151">
        <v>54000</v>
      </c>
      <c r="B26" s="152"/>
      <c r="C26" s="141"/>
      <c r="D26" s="141"/>
      <c r="E26" s="141"/>
      <c r="F26" s="141"/>
      <c r="G26" s="141"/>
      <c r="H26" s="141"/>
      <c r="I26" s="141"/>
      <c r="J26" s="141"/>
      <c r="K26" s="142"/>
      <c r="L26" s="141"/>
      <c r="M26" s="141"/>
      <c r="N26" s="141"/>
      <c r="O26" s="142"/>
      <c r="P26" s="143"/>
      <c r="Q26" s="164">
        <v>54000</v>
      </c>
      <c r="R26" s="141"/>
      <c r="S26" s="141"/>
      <c r="T26" s="141"/>
      <c r="U26" s="141">
        <f>SUM($AB$27-$AB$26)*0.75</f>
        <v>6</v>
      </c>
      <c r="V26" s="142">
        <f>SUM($AB$28-$AB$26)*0.75</f>
        <v>27.75</v>
      </c>
      <c r="W26" s="141">
        <f>SUM($AB$29-$AB$26)*0.75</f>
        <v>63</v>
      </c>
      <c r="X26" s="143">
        <f>SUM($AB$30-$AB$26)*0.75</f>
        <v>84</v>
      </c>
      <c r="Y26" s="110"/>
      <c r="Z26" s="107"/>
      <c r="AA26" s="131">
        <v>54000</v>
      </c>
      <c r="AB26" s="132">
        <v>357</v>
      </c>
    </row>
    <row r="27" spans="1:28" ht="18" customHeight="1" x14ac:dyDescent="0.25">
      <c r="A27" s="149">
        <v>55000</v>
      </c>
      <c r="B27" s="158"/>
      <c r="C27" s="138"/>
      <c r="D27" s="138"/>
      <c r="E27" s="138"/>
      <c r="F27" s="138"/>
      <c r="G27" s="138"/>
      <c r="H27" s="138"/>
      <c r="I27" s="138"/>
      <c r="J27" s="138"/>
      <c r="K27" s="139"/>
      <c r="L27" s="139"/>
      <c r="M27" s="138"/>
      <c r="N27" s="138"/>
      <c r="O27" s="139"/>
      <c r="P27" s="140"/>
      <c r="Q27" s="163">
        <v>55000</v>
      </c>
      <c r="R27" s="138"/>
      <c r="S27" s="138"/>
      <c r="T27" s="138"/>
      <c r="U27" s="138"/>
      <c r="V27" s="139">
        <f>SUM($AB$28-$AB$27)*0.75</f>
        <v>21.75</v>
      </c>
      <c r="W27" s="138">
        <f>SUM($AB$29-$AB$27)*0.75</f>
        <v>57</v>
      </c>
      <c r="X27" s="140">
        <f>SUM($AB$30-$AB$27)*0.75</f>
        <v>78</v>
      </c>
      <c r="Y27" s="110"/>
      <c r="Z27" s="106"/>
      <c r="AA27" s="129">
        <v>55000</v>
      </c>
      <c r="AB27" s="130">
        <v>365</v>
      </c>
    </row>
    <row r="28" spans="1:28" ht="18" customHeight="1" x14ac:dyDescent="0.25">
      <c r="A28" s="151">
        <v>60000</v>
      </c>
      <c r="B28" s="152"/>
      <c r="C28" s="141"/>
      <c r="D28" s="141"/>
      <c r="E28" s="141"/>
      <c r="F28" s="141"/>
      <c r="G28" s="141"/>
      <c r="H28" s="141"/>
      <c r="I28" s="141"/>
      <c r="J28" s="141"/>
      <c r="K28" s="142"/>
      <c r="L28" s="141"/>
      <c r="M28" s="141"/>
      <c r="N28" s="141"/>
      <c r="O28" s="142"/>
      <c r="P28" s="143"/>
      <c r="Q28" s="164">
        <v>60000</v>
      </c>
      <c r="R28" s="141"/>
      <c r="S28" s="141"/>
      <c r="T28" s="141"/>
      <c r="U28" s="141"/>
      <c r="V28" s="142"/>
      <c r="W28" s="141">
        <f>SUM($AB$29-$AB$28)*0.75</f>
        <v>35.25</v>
      </c>
      <c r="X28" s="143">
        <f>SUM($AB$30-$AB$28)*0.75</f>
        <v>56.25</v>
      </c>
      <c r="Y28" s="110"/>
      <c r="Z28" s="107"/>
      <c r="AA28" s="131">
        <v>60000</v>
      </c>
      <c r="AB28" s="132">
        <v>394</v>
      </c>
    </row>
    <row r="29" spans="1:28" ht="18" customHeight="1" thickBot="1" x14ac:dyDescent="0.3">
      <c r="A29" s="153">
        <v>65000</v>
      </c>
      <c r="B29" s="154"/>
      <c r="C29" s="155"/>
      <c r="D29" s="156"/>
      <c r="E29" s="156"/>
      <c r="F29" s="156"/>
      <c r="G29" s="156"/>
      <c r="H29" s="156"/>
      <c r="I29" s="156"/>
      <c r="J29" s="156"/>
      <c r="K29" s="157"/>
      <c r="L29" s="157"/>
      <c r="M29" s="156"/>
      <c r="N29" s="156"/>
      <c r="O29" s="157"/>
      <c r="P29" s="161"/>
      <c r="Q29" s="165">
        <v>65000</v>
      </c>
      <c r="R29" s="144"/>
      <c r="S29" s="144"/>
      <c r="T29" s="144"/>
      <c r="U29" s="144"/>
      <c r="V29" s="145"/>
      <c r="W29" s="144"/>
      <c r="X29" s="146">
        <f>SUM($AB$30-$AB$29)*0.75</f>
        <v>21</v>
      </c>
      <c r="Y29" s="110"/>
      <c r="Z29" s="106"/>
      <c r="AA29" s="129">
        <v>65000</v>
      </c>
      <c r="AB29" s="130">
        <v>441</v>
      </c>
    </row>
    <row r="30" spans="1:28" ht="18" customHeight="1" thickTop="1" thickBot="1" x14ac:dyDescent="0.3">
      <c r="A30" s="177"/>
      <c r="B30" s="177"/>
      <c r="C30" s="177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9"/>
      <c r="R30" s="180"/>
      <c r="S30" s="180"/>
      <c r="T30" s="180"/>
      <c r="U30" s="180"/>
      <c r="V30" s="180"/>
      <c r="W30" s="180"/>
      <c r="X30" s="180"/>
      <c r="Y30" s="111"/>
      <c r="Z30" s="108"/>
      <c r="AA30" s="133">
        <v>69000</v>
      </c>
      <c r="AB30" s="134">
        <v>469</v>
      </c>
    </row>
    <row r="31" spans="1:28" s="98" customFormat="1" ht="16.2" thickTop="1" x14ac:dyDescent="0.25">
      <c r="A31" s="97"/>
      <c r="P31" s="100"/>
      <c r="Y31" s="100"/>
    </row>
    <row r="32" spans="1:28" s="98" customFormat="1" x14ac:dyDescent="0.25">
      <c r="A32" s="97"/>
      <c r="P32" s="100"/>
      <c r="Y32" s="100"/>
    </row>
    <row r="33" spans="1:25" s="98" customFormat="1" x14ac:dyDescent="0.25">
      <c r="A33" s="97"/>
      <c r="P33" s="100"/>
      <c r="Y33" s="100"/>
    </row>
    <row r="34" spans="1:25" s="98" customFormat="1" x14ac:dyDescent="0.25">
      <c r="A34" s="97"/>
      <c r="P34" s="100"/>
      <c r="Y34" s="100"/>
    </row>
    <row r="35" spans="1:25" s="98" customFormat="1" x14ac:dyDescent="0.25">
      <c r="A35" s="97"/>
      <c r="P35" s="100"/>
      <c r="Y35" s="100"/>
    </row>
    <row r="36" spans="1:25" s="98" customFormat="1" x14ac:dyDescent="0.25">
      <c r="A36" s="97"/>
      <c r="P36" s="100"/>
      <c r="Y36" s="100"/>
    </row>
    <row r="37" spans="1:25" s="98" customFormat="1" x14ac:dyDescent="0.25">
      <c r="A37" s="97"/>
      <c r="P37" s="100"/>
      <c r="Y37" s="100"/>
    </row>
    <row r="38" spans="1:25" s="98" customFormat="1" x14ac:dyDescent="0.25">
      <c r="A38" s="97"/>
      <c r="P38" s="100"/>
      <c r="Y38" s="100"/>
    </row>
    <row r="39" spans="1:25" s="98" customFormat="1" x14ac:dyDescent="0.25">
      <c r="A39" s="97"/>
      <c r="P39" s="100"/>
      <c r="Y39" s="100"/>
    </row>
    <row r="40" spans="1:25" s="98" customFormat="1" x14ac:dyDescent="0.25">
      <c r="A40" s="97"/>
      <c r="P40" s="100"/>
      <c r="Y40" s="100"/>
    </row>
    <row r="41" spans="1:25" s="98" customFormat="1" x14ac:dyDescent="0.25">
      <c r="A41" s="97"/>
      <c r="P41" s="100"/>
      <c r="Y41" s="100"/>
    </row>
    <row r="42" spans="1:25" s="98" customFormat="1" x14ac:dyDescent="0.25">
      <c r="A42" s="97"/>
      <c r="P42" s="100"/>
      <c r="Y42" s="100"/>
    </row>
    <row r="43" spans="1:25" s="98" customFormat="1" x14ac:dyDescent="0.25">
      <c r="A43" s="97"/>
      <c r="P43" s="100"/>
      <c r="Y43" s="100"/>
    </row>
    <row r="44" spans="1:25" s="98" customFormat="1" x14ac:dyDescent="0.25">
      <c r="A44" s="97"/>
      <c r="P44" s="100"/>
      <c r="Y44" s="100"/>
    </row>
    <row r="45" spans="1:25" s="98" customFormat="1" x14ac:dyDescent="0.25">
      <c r="A45" s="97"/>
      <c r="P45" s="100"/>
      <c r="Y45" s="100"/>
    </row>
    <row r="46" spans="1:25" s="98" customFormat="1" x14ac:dyDescent="0.25">
      <c r="A46" s="97"/>
      <c r="P46" s="100"/>
      <c r="Y46" s="100"/>
    </row>
    <row r="47" spans="1:25" s="98" customFormat="1" x14ac:dyDescent="0.25">
      <c r="A47" s="97"/>
      <c r="P47" s="100"/>
      <c r="Y47" s="100"/>
    </row>
    <row r="48" spans="1:25" s="98" customFormat="1" x14ac:dyDescent="0.25">
      <c r="A48" s="97"/>
      <c r="P48" s="100"/>
      <c r="Y48" s="100"/>
    </row>
    <row r="49" spans="1:25" s="98" customFormat="1" x14ac:dyDescent="0.25">
      <c r="A49" s="97"/>
      <c r="P49" s="100"/>
      <c r="Y49" s="100"/>
    </row>
    <row r="50" spans="1:25" s="98" customFormat="1" x14ac:dyDescent="0.25">
      <c r="A50" s="97"/>
      <c r="P50" s="100"/>
      <c r="Y50" s="100"/>
    </row>
    <row r="51" spans="1:25" s="98" customFormat="1" x14ac:dyDescent="0.25">
      <c r="A51" s="97"/>
      <c r="P51" s="100"/>
      <c r="Y51" s="100"/>
    </row>
    <row r="52" spans="1:25" s="98" customFormat="1" x14ac:dyDescent="0.25">
      <c r="A52" s="97"/>
      <c r="P52" s="100"/>
      <c r="Y52" s="100"/>
    </row>
    <row r="53" spans="1:25" s="98" customFormat="1" x14ac:dyDescent="0.25">
      <c r="A53" s="97"/>
      <c r="P53" s="100"/>
      <c r="Y53" s="100"/>
    </row>
    <row r="54" spans="1:25" s="98" customFormat="1" x14ac:dyDescent="0.25">
      <c r="A54" s="97"/>
      <c r="P54" s="100"/>
      <c r="Y54" s="100"/>
    </row>
    <row r="55" spans="1:25" s="98" customFormat="1" x14ac:dyDescent="0.25">
      <c r="A55" s="97"/>
      <c r="P55" s="100"/>
      <c r="Y55" s="100"/>
    </row>
  </sheetData>
  <sheetProtection sheet="1" objects="1" scenarios="1"/>
  <customSheetViews>
    <customSheetView guid="{F370B662-7ACF-4679-814D-6630F1464D24}" scale="82" showPageBreaks="1" printArea="1" hiddenColumns="1" view="pageBreakPreview">
      <pane xSplit="1" ySplit="6" topLeftCell="B7" activePane="bottomRight" state="frozen"/>
      <selection pane="bottomRight" activeCell="A30" sqref="A30"/>
      <colBreaks count="1" manualBreakCount="1">
        <brk id="16" max="28" man="1"/>
      </colBreaks>
      <pageMargins left="0.2" right="0.2" top="0" bottom="0.5" header="0" footer="0.25"/>
      <printOptions horizontalCentered="1" verticalCentered="1"/>
      <pageSetup scale="80" orientation="landscape" r:id="rId1"/>
      <headerFooter differentOddEven="1" scaleWithDoc="0">
        <oddHeader xml:space="preserve">&amp;R&amp;"Arial,Bold"&amp;9      Farm Truck Section: Page &amp;P of &amp;N     </oddHeader>
        <oddFooter xml:space="preserve">&amp;L&amp;"Arial,Bold"&amp;10  FARM TRUCKS&amp;C&amp;"Arial,Bold"SEVEN MONTH BOOSTER&amp;R&amp;"Arial,Bold"&amp;10 10,000 TO 45,000 LBS GVW     </oddFooter>
        <evenHeader xml:space="preserve">&amp;R&amp;"Arial,Bold"&amp;9      Farm Truck Section: Page &amp;P of &amp;N     </evenHeader>
        <evenFooter xml:space="preserve">&amp;L&amp;"Arial,Bold"&amp;10  FARM TRUCKS&amp;C&amp;"Arial,Bold"SEVEN MONTH BOOSTER&amp;R&amp;"Arial,Bold"&amp;10 48,000 TO 69,000 LBS GVW     </evenFooter>
      </headerFooter>
    </customSheetView>
  </customSheetViews>
  <mergeCells count="11">
    <mergeCell ref="Q2:X2"/>
    <mergeCell ref="Q3:X3"/>
    <mergeCell ref="AA1:AB5"/>
    <mergeCell ref="Q5:Q6"/>
    <mergeCell ref="R5:X5"/>
    <mergeCell ref="Q1:X1"/>
    <mergeCell ref="B5:P5"/>
    <mergeCell ref="A1:P1"/>
    <mergeCell ref="A2:P2"/>
    <mergeCell ref="A3:P3"/>
    <mergeCell ref="A5:A6"/>
  </mergeCells>
  <printOptions horizontalCentered="1" verticalCentered="1"/>
  <pageMargins left="0.2" right="0.2" top="0" bottom="0.5" header="0" footer="0.25"/>
  <pageSetup scale="80" orientation="landscape" r:id="rId2"/>
  <headerFooter differentOddEven="1" scaleWithDoc="0">
    <oddHeader xml:space="preserve">&amp;R&amp;"Arial,Bold"&amp;9      Farm Truck Section: Page &amp;P of &amp;N     </oddHeader>
    <oddFooter xml:space="preserve">&amp;L&amp;"Arial,Bold"&amp;10  FARM TRUCKS&amp;C&amp;"Arial,Bold"SEVEN MONTH BOOSTER&amp;R&amp;"Arial,Bold"&amp;10 10,000 TO 45,000 LBS GVW     </oddFooter>
    <evenHeader xml:space="preserve">&amp;R&amp;"Arial,Bold"&amp;9      Farm Truck Section: Page &amp;P of &amp;N     </evenHeader>
    <evenFooter xml:space="preserve">&amp;L&amp;"Arial,Bold"&amp;10  FARM TRUCKS&amp;C&amp;"Arial,Bold"SEVEN MONTH BOOSTER&amp;R&amp;"Arial,Bold"&amp;10 48,000 TO 69,000 LBS GVW     </evenFooter>
  </headerFooter>
  <colBreaks count="1" manualBreakCount="1">
    <brk id="16" max="2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E55"/>
  <sheetViews>
    <sheetView tabSelected="1" view="pageBreakPreview" zoomScale="82" zoomScaleNormal="100" zoomScaleSheetLayoutView="82" workbookViewId="0">
      <pane xSplit="1" ySplit="6" topLeftCell="B7" activePane="bottomRight" state="frozen"/>
      <selection activeCell="F17" sqref="F17"/>
      <selection pane="topRight" activeCell="F17" sqref="F17"/>
      <selection pane="bottomLeft" activeCell="F17" sqref="F17"/>
      <selection pane="bottomRight" activeCell="F17" sqref="F17"/>
    </sheetView>
  </sheetViews>
  <sheetFormatPr defaultColWidth="8.90625" defaultRowHeight="15.6" x14ac:dyDescent="0.25"/>
  <cols>
    <col min="1" max="1" width="10.08984375" style="36" customWidth="1"/>
    <col min="2" max="3" width="7.81640625" style="24" customWidth="1"/>
    <col min="4" max="10" width="8.54296875" style="24" customWidth="1"/>
    <col min="11" max="16" width="9.36328125" style="24" customWidth="1"/>
    <col min="17" max="17" width="10.08984375" style="24" customWidth="1"/>
    <col min="18" max="24" width="9.36328125" style="24" customWidth="1"/>
    <col min="25" max="25" width="0.90625" style="24" hidden="1" customWidth="1"/>
    <col min="26" max="26" width="2.36328125" style="30" hidden="1" customWidth="1"/>
    <col min="27" max="27" width="12.36328125" style="24" hidden="1" customWidth="1"/>
    <col min="28" max="28" width="12.36328125" style="22" hidden="1" customWidth="1"/>
    <col min="29" max="29" width="9.81640625" style="37" customWidth="1"/>
    <col min="30" max="35" width="9.81640625" style="24" customWidth="1"/>
    <col min="36" max="16384" width="8.90625" style="24"/>
  </cols>
  <sheetData>
    <row r="1" spans="1:31" s="37" customFormat="1" ht="18" customHeight="1" thickTop="1" x14ac:dyDescent="0.25">
      <c r="A1" s="181" t="s">
        <v>13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1" t="s">
        <v>13</v>
      </c>
      <c r="R1" s="182"/>
      <c r="S1" s="182"/>
      <c r="T1" s="182"/>
      <c r="U1" s="182"/>
      <c r="V1" s="182"/>
      <c r="W1" s="182"/>
      <c r="X1" s="182"/>
      <c r="Y1" s="99"/>
      <c r="Z1" s="102"/>
      <c r="AA1" s="183" t="s">
        <v>27</v>
      </c>
      <c r="AB1" s="184"/>
    </row>
    <row r="2" spans="1:31" s="37" customFormat="1" ht="18" customHeight="1" x14ac:dyDescent="0.25">
      <c r="A2" s="181" t="s">
        <v>24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1" t="s">
        <v>24</v>
      </c>
      <c r="R2" s="182"/>
      <c r="S2" s="182"/>
      <c r="T2" s="182"/>
      <c r="U2" s="182"/>
      <c r="V2" s="182"/>
      <c r="W2" s="182"/>
      <c r="X2" s="182"/>
      <c r="Y2" s="99"/>
      <c r="Z2" s="103"/>
      <c r="AA2" s="185"/>
      <c r="AB2" s="186"/>
    </row>
    <row r="3" spans="1:31" s="37" customFormat="1" ht="18" customHeight="1" x14ac:dyDescent="0.25">
      <c r="A3" s="181" t="s">
        <v>23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1" t="s">
        <v>23</v>
      </c>
      <c r="R3" s="182"/>
      <c r="S3" s="182"/>
      <c r="T3" s="182"/>
      <c r="U3" s="182"/>
      <c r="V3" s="182"/>
      <c r="W3" s="182"/>
      <c r="X3" s="182"/>
      <c r="Y3" s="99"/>
      <c r="Z3" s="103"/>
      <c r="AA3" s="185"/>
      <c r="AB3" s="186"/>
    </row>
    <row r="4" spans="1:31" s="37" customFormat="1" ht="9.9" customHeight="1" thickBot="1" x14ac:dyDescent="0.3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  <c r="N4" s="100"/>
      <c r="O4" s="100"/>
      <c r="P4" s="124"/>
      <c r="Q4" s="100"/>
      <c r="R4" s="99"/>
      <c r="S4" s="99"/>
      <c r="T4" s="99"/>
      <c r="U4" s="99"/>
      <c r="V4" s="99"/>
      <c r="W4" s="99"/>
      <c r="X4" s="99"/>
      <c r="Y4" s="99"/>
      <c r="Z4" s="104"/>
      <c r="AA4" s="185"/>
      <c r="AB4" s="186"/>
    </row>
    <row r="5" spans="1:31" ht="27" customHeight="1" thickTop="1" thickBot="1" x14ac:dyDescent="0.3">
      <c r="A5" s="189" t="s">
        <v>34</v>
      </c>
      <c r="B5" s="191" t="s">
        <v>28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3"/>
      <c r="Q5" s="189" t="s">
        <v>34</v>
      </c>
      <c r="R5" s="191" t="s">
        <v>28</v>
      </c>
      <c r="S5" s="192"/>
      <c r="T5" s="192"/>
      <c r="U5" s="192"/>
      <c r="V5" s="192"/>
      <c r="W5" s="192"/>
      <c r="X5" s="193"/>
      <c r="Y5" s="100"/>
      <c r="Z5" s="104"/>
      <c r="AA5" s="187"/>
      <c r="AB5" s="188"/>
    </row>
    <row r="6" spans="1:31" ht="27" customHeight="1" thickBot="1" x14ac:dyDescent="0.3">
      <c r="A6" s="190"/>
      <c r="B6" s="122">
        <v>10000</v>
      </c>
      <c r="C6" s="40">
        <v>12000</v>
      </c>
      <c r="D6" s="120">
        <v>14000</v>
      </c>
      <c r="E6" s="40">
        <v>16000</v>
      </c>
      <c r="F6" s="120">
        <v>18000</v>
      </c>
      <c r="G6" s="40">
        <v>20000</v>
      </c>
      <c r="H6" s="120">
        <v>23000</v>
      </c>
      <c r="I6" s="40">
        <v>26000</v>
      </c>
      <c r="J6" s="120">
        <v>28000</v>
      </c>
      <c r="K6" s="92">
        <v>32000</v>
      </c>
      <c r="L6" s="121">
        <v>34000</v>
      </c>
      <c r="M6" s="40">
        <v>38000</v>
      </c>
      <c r="N6" s="120">
        <v>40000</v>
      </c>
      <c r="O6" s="92">
        <v>42000</v>
      </c>
      <c r="P6" s="159">
        <v>45000</v>
      </c>
      <c r="Q6" s="190"/>
      <c r="R6" s="40">
        <v>48000</v>
      </c>
      <c r="S6" s="120">
        <v>51000</v>
      </c>
      <c r="T6" s="40">
        <v>54000</v>
      </c>
      <c r="U6" s="120">
        <v>55000</v>
      </c>
      <c r="V6" s="92">
        <v>60000</v>
      </c>
      <c r="W6" s="120">
        <v>65000</v>
      </c>
      <c r="X6" s="113">
        <v>69000</v>
      </c>
      <c r="Y6" s="109"/>
      <c r="Z6" s="105"/>
      <c r="AA6" s="125" t="s">
        <v>4</v>
      </c>
      <c r="AB6" s="126" t="s">
        <v>2</v>
      </c>
    </row>
    <row r="7" spans="1:31" ht="2.1" customHeight="1" thickBot="1" x14ac:dyDescent="0.25">
      <c r="A7" s="114"/>
      <c r="B7" s="116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60"/>
      <c r="Q7" s="117"/>
      <c r="R7" s="101"/>
      <c r="S7" s="101"/>
      <c r="T7" s="101"/>
      <c r="U7" s="101"/>
      <c r="V7" s="101"/>
      <c r="W7" s="101"/>
      <c r="X7" s="115"/>
      <c r="Y7" s="109"/>
      <c r="Z7" s="105"/>
      <c r="AA7" s="118"/>
      <c r="AB7" s="119"/>
    </row>
    <row r="8" spans="1:31" ht="18" customHeight="1" x14ac:dyDescent="0.25">
      <c r="A8" s="147">
        <v>6000</v>
      </c>
      <c r="B8" s="148">
        <f>SUM($AB$9-$AB$8)*0.8</f>
        <v>4.8000000000000007</v>
      </c>
      <c r="C8" s="135">
        <f>SUM($AB$10-$AB$8)*0.8</f>
        <v>8.8000000000000007</v>
      </c>
      <c r="D8" s="135">
        <f>SUM($AB$11-$AB$8)*0.8</f>
        <v>14.4</v>
      </c>
      <c r="E8" s="135">
        <f>SUM($AB$12-$AB$8)*0.8</f>
        <v>23.200000000000003</v>
      </c>
      <c r="F8" s="135">
        <f>SUM($AB$13-$AB$8)*0.8</f>
        <v>40.800000000000004</v>
      </c>
      <c r="G8" s="135">
        <f>SUM($AB$14-$AB$8)*0.8</f>
        <v>50.400000000000006</v>
      </c>
      <c r="H8" s="135">
        <f>SUM($AB$15-$AB$8)*0.8</f>
        <v>64</v>
      </c>
      <c r="I8" s="135">
        <f>SUM($AB$16-$AB$8)*0.8</f>
        <v>78.400000000000006</v>
      </c>
      <c r="J8" s="135">
        <f>SUM($AB$17-$AB$8)*0.8</f>
        <v>92.800000000000011</v>
      </c>
      <c r="K8" s="136">
        <f>SUM($AB$18-$AB$8)*0.8</f>
        <v>116</v>
      </c>
      <c r="L8" s="135">
        <f>SUM($AB$19-$AB$8)*0.8</f>
        <v>156.80000000000001</v>
      </c>
      <c r="M8" s="135">
        <f>SUM($AB$20-$AB$8)*0.8</f>
        <v>195.20000000000002</v>
      </c>
      <c r="N8" s="135">
        <f>SUM($AB$21-$AB$8)*0.8</f>
        <v>204</v>
      </c>
      <c r="O8" s="136">
        <f>SUM($AB$22-$AB$8)*0.8</f>
        <v>213.60000000000002</v>
      </c>
      <c r="P8" s="137">
        <f>SUM($AB$23-$AB$8)*0.8</f>
        <v>227.20000000000002</v>
      </c>
      <c r="Q8" s="162">
        <v>6000</v>
      </c>
      <c r="R8" s="135">
        <f>SUM($AB$24-$AB$8)*0.8</f>
        <v>240.8</v>
      </c>
      <c r="S8" s="135">
        <f>SUM($AB$25-$AB$8)*0.8</f>
        <v>255.20000000000002</v>
      </c>
      <c r="T8" s="135">
        <f>SUM($AB$26-$AB$8)*0.8</f>
        <v>268.8</v>
      </c>
      <c r="U8" s="135">
        <f>SUM($AB$27-$AB$8)*0.8</f>
        <v>275.2</v>
      </c>
      <c r="V8" s="136">
        <f>SUM($AB$28-$AB$8)*0.8</f>
        <v>298.40000000000003</v>
      </c>
      <c r="W8" s="135">
        <f>SUM($AB$29-$AB$8)*0.8</f>
        <v>336</v>
      </c>
      <c r="X8" s="137">
        <f>SUM($AB$30-$AB$8)*0.8</f>
        <v>358.40000000000003</v>
      </c>
      <c r="Y8" s="110"/>
      <c r="Z8" s="106"/>
      <c r="AA8" s="127">
        <v>6000</v>
      </c>
      <c r="AB8" s="128">
        <v>21</v>
      </c>
    </row>
    <row r="9" spans="1:31" ht="18" customHeight="1" x14ac:dyDescent="0.25">
      <c r="A9" s="149">
        <v>10000</v>
      </c>
      <c r="B9" s="158"/>
      <c r="C9" s="138">
        <f>SUM($AB$10-$AB$9)*0.8</f>
        <v>4</v>
      </c>
      <c r="D9" s="138">
        <f>SUM($AB$11-$AB$9)*0.8</f>
        <v>9.6000000000000014</v>
      </c>
      <c r="E9" s="138">
        <f>SUM($AB$12-$AB$9)*0.8</f>
        <v>18.400000000000002</v>
      </c>
      <c r="F9" s="138">
        <f>SUM($AB$13-$AB$9)*0.8</f>
        <v>36</v>
      </c>
      <c r="G9" s="138">
        <f>SUM($AB$14-$AB$9)*0.8</f>
        <v>45.6</v>
      </c>
      <c r="H9" s="138">
        <f>SUM($AB$15-$AB$9)*0.8</f>
        <v>59.2</v>
      </c>
      <c r="I9" s="138">
        <f>SUM($AB$16-$AB$9)*0.8</f>
        <v>73.600000000000009</v>
      </c>
      <c r="J9" s="138">
        <f>SUM($AB$17-$AB$9)*0.8</f>
        <v>88</v>
      </c>
      <c r="K9" s="139">
        <f>SUM($AB$18-$AB$9)*0.8</f>
        <v>111.2</v>
      </c>
      <c r="L9" s="139">
        <f>SUM($AB$19-$AB$9)*0.8</f>
        <v>152</v>
      </c>
      <c r="M9" s="138">
        <f>SUM($AB$20-$AB$9)*0.8</f>
        <v>190.4</v>
      </c>
      <c r="N9" s="138">
        <f>SUM($AB$21-$AB$9)*0.8</f>
        <v>199.20000000000002</v>
      </c>
      <c r="O9" s="139">
        <f>SUM($AB$22-$AB$9)*0.8</f>
        <v>208.8</v>
      </c>
      <c r="P9" s="140">
        <f>SUM($AB$23-$AB$9)*0.8</f>
        <v>222.4</v>
      </c>
      <c r="Q9" s="163">
        <v>10000</v>
      </c>
      <c r="R9" s="138">
        <f>SUM($AB$24-$AB$9)*0.8</f>
        <v>236</v>
      </c>
      <c r="S9" s="138">
        <f>SUM($AB$25-$AB$9)*0.8</f>
        <v>250.4</v>
      </c>
      <c r="T9" s="138">
        <f>SUM($AB$26-$AB$9)*0.8</f>
        <v>264</v>
      </c>
      <c r="U9" s="138">
        <f>SUM($AB$27-$AB$9)*0.8</f>
        <v>270.40000000000003</v>
      </c>
      <c r="V9" s="139">
        <f>SUM($AB$28-$AB$9)*0.8</f>
        <v>293.60000000000002</v>
      </c>
      <c r="W9" s="138">
        <f>SUM($AB$29-$AB$9)*0.8</f>
        <v>331.20000000000005</v>
      </c>
      <c r="X9" s="140">
        <f>SUM($AB$30-$AB$9)*0.8</f>
        <v>353.6</v>
      </c>
      <c r="Y9" s="110"/>
      <c r="Z9" s="106"/>
      <c r="AA9" s="129">
        <v>10000</v>
      </c>
      <c r="AB9" s="130">
        <v>27</v>
      </c>
    </row>
    <row r="10" spans="1:31" ht="18" customHeight="1" x14ac:dyDescent="0.25">
      <c r="A10" s="151">
        <v>12000</v>
      </c>
      <c r="B10" s="152"/>
      <c r="C10" s="141"/>
      <c r="D10" s="141">
        <f>SUM($AB$11-$AB$10)*0.8</f>
        <v>5.6000000000000005</v>
      </c>
      <c r="E10" s="141">
        <f>SUM($AB$12-$AB$10)*0.8</f>
        <v>14.4</v>
      </c>
      <c r="F10" s="141">
        <f>SUM($AB$13-$AB$10)*0.8</f>
        <v>32</v>
      </c>
      <c r="G10" s="141">
        <f>SUM($AB$14-$AB$10)*0.8</f>
        <v>41.6</v>
      </c>
      <c r="H10" s="141">
        <f>SUM($AB$15-$AB$10)*0.8</f>
        <v>55.2</v>
      </c>
      <c r="I10" s="141">
        <f>SUM($AB$16-$AB$10)*0.8</f>
        <v>69.600000000000009</v>
      </c>
      <c r="J10" s="141">
        <f>SUM($AB$17-$AB$10)*0.8</f>
        <v>84</v>
      </c>
      <c r="K10" s="142">
        <f>SUM($AB$18-$AB$10)*0.8</f>
        <v>107.2</v>
      </c>
      <c r="L10" s="141">
        <f>SUM($AB$19-$AB$10)*0.8</f>
        <v>148</v>
      </c>
      <c r="M10" s="141">
        <f>SUM($AB$20-$AB$10)*0.8</f>
        <v>186.4</v>
      </c>
      <c r="N10" s="141">
        <f>SUM($AB$21-$AB$10)*0.8</f>
        <v>195.20000000000002</v>
      </c>
      <c r="O10" s="142">
        <f>SUM($AB$22-$AB$10)*0.8</f>
        <v>204.8</v>
      </c>
      <c r="P10" s="143">
        <f>SUM($AB$23-$AB$10)*0.8</f>
        <v>218.4</v>
      </c>
      <c r="Q10" s="164">
        <v>12000</v>
      </c>
      <c r="R10" s="141">
        <f>SUM($AB$24-$AB$10)*0.8</f>
        <v>232</v>
      </c>
      <c r="S10" s="141">
        <f>SUM($AB$25-$AB$10)*0.8</f>
        <v>246.4</v>
      </c>
      <c r="T10" s="141">
        <f>SUM($AB$26-$AB$10)*0.8</f>
        <v>260</v>
      </c>
      <c r="U10" s="141">
        <f>SUM($AB$27-$AB$10)*0.8</f>
        <v>266.40000000000003</v>
      </c>
      <c r="V10" s="142">
        <f>SUM($AB$28-$AB$10)*0.8</f>
        <v>289.60000000000002</v>
      </c>
      <c r="W10" s="141">
        <f>SUM($AB$29-$AB$10)*0.8</f>
        <v>327.20000000000005</v>
      </c>
      <c r="X10" s="143">
        <f>SUM($AB$30-$AB$10)*0.8</f>
        <v>349.6</v>
      </c>
      <c r="Y10" s="110"/>
      <c r="Z10" s="106"/>
      <c r="AA10" s="131">
        <v>12000</v>
      </c>
      <c r="AB10" s="132">
        <v>32</v>
      </c>
    </row>
    <row r="11" spans="1:31" ht="18" customHeight="1" x14ac:dyDescent="0.25">
      <c r="A11" s="149">
        <v>14000</v>
      </c>
      <c r="B11" s="158"/>
      <c r="C11" s="138"/>
      <c r="D11" s="138"/>
      <c r="E11" s="138">
        <f>SUM($AB$12-$AB$11)*0.8</f>
        <v>8.8000000000000007</v>
      </c>
      <c r="F11" s="138">
        <f>SUM($AB$13-$AB$11)*0.8</f>
        <v>26.400000000000002</v>
      </c>
      <c r="G11" s="138">
        <f>SUM($AB$14-$AB$11)*0.8</f>
        <v>36</v>
      </c>
      <c r="H11" s="138">
        <f>SUM($AB$15-$AB$11)*0.8</f>
        <v>49.6</v>
      </c>
      <c r="I11" s="138">
        <f>SUM($AB$16-$AB$11)*0.8</f>
        <v>64</v>
      </c>
      <c r="J11" s="138">
        <f>SUM($AB$17-$AB$11)*0.8</f>
        <v>78.400000000000006</v>
      </c>
      <c r="K11" s="139">
        <f>SUM($AB$18-$AB$11)*0.8</f>
        <v>101.60000000000001</v>
      </c>
      <c r="L11" s="139">
        <f>SUM($AB$19-$AB$11)*0.8</f>
        <v>142.4</v>
      </c>
      <c r="M11" s="138">
        <f>SUM($AB$20-$AB$11)*0.8</f>
        <v>180.8</v>
      </c>
      <c r="N11" s="138">
        <f>SUM($AB$21-$AB$11)*0.8</f>
        <v>189.60000000000002</v>
      </c>
      <c r="O11" s="139">
        <f>SUM($AB$22-$AB$11)*0.8</f>
        <v>199.20000000000002</v>
      </c>
      <c r="P11" s="140">
        <f>SUM($AB$23-$AB$11)*0.8</f>
        <v>212.8</v>
      </c>
      <c r="Q11" s="163">
        <v>14000</v>
      </c>
      <c r="R11" s="138">
        <f>SUM($AB$24-$AB$11)*0.8</f>
        <v>226.4</v>
      </c>
      <c r="S11" s="138">
        <f>SUM($AB$25-$AB$11)*0.8</f>
        <v>240.8</v>
      </c>
      <c r="T11" s="138">
        <f>SUM($AB$26-$AB$11)*0.8</f>
        <v>254.4</v>
      </c>
      <c r="U11" s="138">
        <f>SUM($AB$27-$AB$11)*0.8</f>
        <v>260.8</v>
      </c>
      <c r="V11" s="139">
        <f>SUM($AB$28-$AB$11)*0.8</f>
        <v>284</v>
      </c>
      <c r="W11" s="138">
        <f>SUM($AB$29-$AB$11)*0.8</f>
        <v>321.60000000000002</v>
      </c>
      <c r="X11" s="140">
        <f>SUM($AB$30-$AB$11)*0.8</f>
        <v>344</v>
      </c>
      <c r="Y11" s="110"/>
      <c r="Z11" s="106"/>
      <c r="AA11" s="129">
        <v>14000</v>
      </c>
      <c r="AB11" s="130">
        <v>39</v>
      </c>
    </row>
    <row r="12" spans="1:31" ht="18" customHeight="1" x14ac:dyDescent="0.25">
      <c r="A12" s="151">
        <v>16000</v>
      </c>
      <c r="B12" s="152"/>
      <c r="C12" s="141"/>
      <c r="D12" s="141"/>
      <c r="E12" s="141"/>
      <c r="F12" s="141">
        <f>SUM($AB$13-$AB$12)*0.8</f>
        <v>17.600000000000001</v>
      </c>
      <c r="G12" s="141">
        <f>SUM($AB$14-$AB$12)*0.8</f>
        <v>27.200000000000003</v>
      </c>
      <c r="H12" s="141">
        <f>SUM($AB$15-$AB$12)*0.8</f>
        <v>40.800000000000004</v>
      </c>
      <c r="I12" s="141">
        <f>SUM($AB$16-$AB$12)*0.8</f>
        <v>55.2</v>
      </c>
      <c r="J12" s="141">
        <f>SUM($AB$17-$AB$12)*0.8</f>
        <v>69.600000000000009</v>
      </c>
      <c r="K12" s="142">
        <f>SUM($AB$18-$AB$12)*0.8</f>
        <v>92.800000000000011</v>
      </c>
      <c r="L12" s="141">
        <f>SUM($AB$19-$AB$12)*0.8</f>
        <v>133.6</v>
      </c>
      <c r="M12" s="141">
        <f>SUM($AB$20-$AB$12)*0.8</f>
        <v>172</v>
      </c>
      <c r="N12" s="141">
        <f>SUM($AB$21-$AB$12)*0.8</f>
        <v>180.8</v>
      </c>
      <c r="O12" s="142">
        <f>SUM($AB$22-$AB$12)*0.8</f>
        <v>190.4</v>
      </c>
      <c r="P12" s="143">
        <f>SUM($AB$23-$AB$12)*0.8</f>
        <v>204</v>
      </c>
      <c r="Q12" s="164">
        <v>16000</v>
      </c>
      <c r="R12" s="141">
        <f>SUM($AB$24-$AB$12)*0.8</f>
        <v>217.60000000000002</v>
      </c>
      <c r="S12" s="141">
        <f>SUM($AB$25-$AB$12)*0.8</f>
        <v>232</v>
      </c>
      <c r="T12" s="141">
        <f>SUM($AB$26-$AB$12)*0.8</f>
        <v>245.60000000000002</v>
      </c>
      <c r="U12" s="141">
        <f>SUM($AB$27-$AB$12)*0.8</f>
        <v>252</v>
      </c>
      <c r="V12" s="142">
        <f>SUM($AB$28-$AB$12)*0.8</f>
        <v>275.2</v>
      </c>
      <c r="W12" s="141">
        <f>SUM($AB$29-$AB$12)*0.8</f>
        <v>312.8</v>
      </c>
      <c r="X12" s="143">
        <f>SUM($AB$30-$AB$12)*0.8</f>
        <v>335.20000000000005</v>
      </c>
      <c r="Y12" s="110"/>
      <c r="Z12" s="106"/>
      <c r="AA12" s="131">
        <v>16000</v>
      </c>
      <c r="AB12" s="132">
        <v>50</v>
      </c>
    </row>
    <row r="13" spans="1:31" ht="18" customHeight="1" x14ac:dyDescent="0.25">
      <c r="A13" s="149">
        <v>18000</v>
      </c>
      <c r="B13" s="158"/>
      <c r="C13" s="138"/>
      <c r="D13" s="138"/>
      <c r="E13" s="138"/>
      <c r="F13" s="138"/>
      <c r="G13" s="138">
        <f>SUM($AB$14-$AB$13)*0.8</f>
        <v>9.6000000000000014</v>
      </c>
      <c r="H13" s="138">
        <f>SUM($AB$15-$AB$13)*0.8</f>
        <v>23.200000000000003</v>
      </c>
      <c r="I13" s="138">
        <f>SUM($AB$16-$AB$13)*0.8</f>
        <v>37.6</v>
      </c>
      <c r="J13" s="138">
        <f>SUM($AB$17-$AB$13)*0.8</f>
        <v>52</v>
      </c>
      <c r="K13" s="139">
        <f>SUM($AB$18-$AB$13)*0.8</f>
        <v>75.2</v>
      </c>
      <c r="L13" s="139">
        <f>SUM($AB$19-$AB$13)*0.8</f>
        <v>116</v>
      </c>
      <c r="M13" s="138">
        <f>SUM($AB$20-$AB$13)*0.8</f>
        <v>154.4</v>
      </c>
      <c r="N13" s="138">
        <f>SUM($AB$21-$AB$13)*0.8</f>
        <v>163.20000000000002</v>
      </c>
      <c r="O13" s="139">
        <f>SUM($AB$22-$AB$13)*0.8</f>
        <v>172.8</v>
      </c>
      <c r="P13" s="140">
        <f>SUM($AB$23-$AB$13)*0.8</f>
        <v>186.4</v>
      </c>
      <c r="Q13" s="163">
        <v>18000</v>
      </c>
      <c r="R13" s="138">
        <f>SUM($AB$24-$AB$13)*0.8</f>
        <v>200</v>
      </c>
      <c r="S13" s="138">
        <f>SUM($AB$25-$AB$13)*0.8</f>
        <v>214.4</v>
      </c>
      <c r="T13" s="138">
        <f>SUM($AB$26-$AB$13)*0.8</f>
        <v>228</v>
      </c>
      <c r="U13" s="138">
        <f>SUM($AB$27-$AB$13)*0.8</f>
        <v>234.4</v>
      </c>
      <c r="V13" s="139">
        <f>SUM($AB$28-$AB$13)*0.8</f>
        <v>257.60000000000002</v>
      </c>
      <c r="W13" s="138">
        <f>SUM($AB$29-$AB$13)*0.8</f>
        <v>295.2</v>
      </c>
      <c r="X13" s="140">
        <f>SUM($AB$30-$AB$13)*0.8</f>
        <v>317.60000000000002</v>
      </c>
      <c r="Y13" s="110"/>
      <c r="Z13" s="106"/>
      <c r="AA13" s="129">
        <v>18000</v>
      </c>
      <c r="AB13" s="130">
        <v>72</v>
      </c>
    </row>
    <row r="14" spans="1:31" ht="18" customHeight="1" x14ac:dyDescent="0.25">
      <c r="A14" s="151">
        <v>20000</v>
      </c>
      <c r="B14" s="152"/>
      <c r="C14" s="141"/>
      <c r="D14" s="141"/>
      <c r="E14" s="141"/>
      <c r="F14" s="141"/>
      <c r="G14" s="141"/>
      <c r="H14" s="141">
        <f>SUM($AB$15-$AB$14)*0.8</f>
        <v>13.600000000000001</v>
      </c>
      <c r="I14" s="141">
        <f>SUM($AB$16-$AB$14)*0.8</f>
        <v>28</v>
      </c>
      <c r="J14" s="141">
        <f>SUM($AB$17-$AB$14)*0.8</f>
        <v>42.400000000000006</v>
      </c>
      <c r="K14" s="142">
        <f>SUM($AB$18-$AB$14)*0.8</f>
        <v>65.600000000000009</v>
      </c>
      <c r="L14" s="141">
        <f>SUM($AB$19-$AB$14)*0.8</f>
        <v>106.4</v>
      </c>
      <c r="M14" s="141">
        <f>SUM($AB$20-$AB$14)*0.8</f>
        <v>144.80000000000001</v>
      </c>
      <c r="N14" s="141">
        <f>SUM($AB$21-$AB$14)*0.8</f>
        <v>153.60000000000002</v>
      </c>
      <c r="O14" s="142">
        <f>SUM($AB$22-$AB$14)*0.8</f>
        <v>163.20000000000002</v>
      </c>
      <c r="P14" s="143">
        <f>SUM($AB$23-$AB$14)*0.8</f>
        <v>176.8</v>
      </c>
      <c r="Q14" s="164">
        <v>20000</v>
      </c>
      <c r="R14" s="141">
        <f>SUM($AB$24-$AB$14)*0.8</f>
        <v>190.4</v>
      </c>
      <c r="S14" s="141">
        <f>SUM($AB$25-$AB$14)*0.8</f>
        <v>204.8</v>
      </c>
      <c r="T14" s="141">
        <f>SUM($AB$26-$AB$14)*0.8</f>
        <v>218.4</v>
      </c>
      <c r="U14" s="141">
        <f>SUM($AB$27-$AB$14)*0.8</f>
        <v>224.8</v>
      </c>
      <c r="V14" s="142">
        <f>SUM($AB$28-$AB$14)*0.8</f>
        <v>248</v>
      </c>
      <c r="W14" s="141">
        <f>SUM($AB$29-$AB$14)*0.8</f>
        <v>285.60000000000002</v>
      </c>
      <c r="X14" s="143">
        <f>SUM($AB$30-$AB$14)*0.8</f>
        <v>308</v>
      </c>
      <c r="Y14" s="110"/>
      <c r="Z14" s="107"/>
      <c r="AA14" s="131">
        <v>20000</v>
      </c>
      <c r="AB14" s="132">
        <v>84</v>
      </c>
      <c r="AC14" s="112"/>
    </row>
    <row r="15" spans="1:31" ht="18" customHeight="1" x14ac:dyDescent="0.25">
      <c r="A15" s="149">
        <v>23000</v>
      </c>
      <c r="B15" s="158"/>
      <c r="C15" s="138"/>
      <c r="D15" s="138"/>
      <c r="E15" s="138"/>
      <c r="F15" s="138"/>
      <c r="G15" s="138"/>
      <c r="H15" s="138"/>
      <c r="I15" s="138">
        <f>SUM($AB$16-$AB$15)*0.8</f>
        <v>14.4</v>
      </c>
      <c r="J15" s="138">
        <f>SUM($AB$17-$AB$15)*0.8</f>
        <v>28.8</v>
      </c>
      <c r="K15" s="139">
        <f>SUM($AB$18-$AB$15)*0.8</f>
        <v>52</v>
      </c>
      <c r="L15" s="139">
        <f>SUM($AB$19-$AB$15)*0.8</f>
        <v>92.800000000000011</v>
      </c>
      <c r="M15" s="138">
        <f>SUM($AB$20-$AB$15)*0.8</f>
        <v>131.20000000000002</v>
      </c>
      <c r="N15" s="138">
        <f>SUM($AB$21-$AB$15)*0.8</f>
        <v>140</v>
      </c>
      <c r="O15" s="139">
        <f>SUM($AB$22-$AB$15)*0.8</f>
        <v>149.6</v>
      </c>
      <c r="P15" s="140">
        <f>SUM($AB$23-$AB$15)*0.8</f>
        <v>163.20000000000002</v>
      </c>
      <c r="Q15" s="163">
        <v>23000</v>
      </c>
      <c r="R15" s="138">
        <f>SUM($AB$24-$AB$15)*0.8</f>
        <v>176.8</v>
      </c>
      <c r="S15" s="138">
        <f>SUM($AB$25-$AB$15)*0.8</f>
        <v>191.20000000000002</v>
      </c>
      <c r="T15" s="138">
        <f>SUM($AB$26-$AB$15)*0.8</f>
        <v>204.8</v>
      </c>
      <c r="U15" s="138">
        <f>SUM($AB$27-$AB$15)*0.8</f>
        <v>211.20000000000002</v>
      </c>
      <c r="V15" s="139">
        <f>SUM($AB$28-$AB$15)*0.8</f>
        <v>234.4</v>
      </c>
      <c r="W15" s="138">
        <f>SUM($AB$29-$AB$15)*0.8</f>
        <v>272</v>
      </c>
      <c r="X15" s="140">
        <f>SUM($AB$30-$AB$15)*0.8</f>
        <v>294.40000000000003</v>
      </c>
      <c r="Y15" s="110"/>
      <c r="Z15" s="106"/>
      <c r="AA15" s="129">
        <v>23000</v>
      </c>
      <c r="AB15" s="130">
        <v>101</v>
      </c>
    </row>
    <row r="16" spans="1:31" ht="18" customHeight="1" x14ac:dyDescent="0.25">
      <c r="A16" s="151">
        <v>26000</v>
      </c>
      <c r="B16" s="152"/>
      <c r="C16" s="141"/>
      <c r="D16" s="141"/>
      <c r="E16" s="141"/>
      <c r="F16" s="141"/>
      <c r="G16" s="141"/>
      <c r="H16" s="141"/>
      <c r="I16" s="141"/>
      <c r="J16" s="141">
        <f>SUM($AB$17-$AB$16)*0.8</f>
        <v>14.4</v>
      </c>
      <c r="K16" s="142">
        <f>SUM($AB$18-$AB$16)*0.8</f>
        <v>37.6</v>
      </c>
      <c r="L16" s="141">
        <f>SUM($AB$19-$AB$16)*0.8</f>
        <v>78.400000000000006</v>
      </c>
      <c r="M16" s="141">
        <f>SUM($AB$20-$AB$16)*0.8</f>
        <v>116.80000000000001</v>
      </c>
      <c r="N16" s="141">
        <f>SUM($AB$21-$AB$16)*0.8</f>
        <v>125.60000000000001</v>
      </c>
      <c r="O16" s="142">
        <f>SUM($AB$22-$AB$16)*0.8</f>
        <v>135.20000000000002</v>
      </c>
      <c r="P16" s="143">
        <f>SUM($AB$23-$AB$16)*0.8</f>
        <v>148.80000000000001</v>
      </c>
      <c r="Q16" s="164">
        <v>26000</v>
      </c>
      <c r="R16" s="141">
        <f>SUM($AB$24-$AB$16)*0.8</f>
        <v>162.4</v>
      </c>
      <c r="S16" s="141">
        <f>SUM($AB$25-$AB$16)*0.8</f>
        <v>176.8</v>
      </c>
      <c r="T16" s="141">
        <f>SUM($AB$26-$AB$16)*0.8</f>
        <v>190.4</v>
      </c>
      <c r="U16" s="141">
        <f>SUM($AB$27-$AB$16)*0.8</f>
        <v>196.8</v>
      </c>
      <c r="V16" s="142">
        <f>SUM($AB$28-$AB$16)*0.8</f>
        <v>220</v>
      </c>
      <c r="W16" s="141">
        <f>SUM($AB$29-$AB$16)*0.8</f>
        <v>257.60000000000002</v>
      </c>
      <c r="X16" s="143">
        <f>SUM($AB$30-$AB$16)*0.8</f>
        <v>280</v>
      </c>
      <c r="Y16" s="110"/>
      <c r="Z16" s="107"/>
      <c r="AA16" s="131">
        <v>26000</v>
      </c>
      <c r="AB16" s="132">
        <v>119</v>
      </c>
      <c r="AE16" s="34"/>
    </row>
    <row r="17" spans="1:28" ht="18" customHeight="1" x14ac:dyDescent="0.25">
      <c r="A17" s="149">
        <v>28000</v>
      </c>
      <c r="B17" s="158"/>
      <c r="C17" s="138"/>
      <c r="D17" s="138"/>
      <c r="E17" s="138"/>
      <c r="F17" s="138"/>
      <c r="G17" s="138"/>
      <c r="H17" s="138"/>
      <c r="I17" s="138"/>
      <c r="J17" s="138"/>
      <c r="K17" s="139">
        <f>SUM($AB$18-$AB$17)*0.8</f>
        <v>23.200000000000003</v>
      </c>
      <c r="L17" s="139">
        <f>SUM($AB$19-$AB$17)*0.8</f>
        <v>64</v>
      </c>
      <c r="M17" s="138">
        <f>SUM($AB$20-$AB$17)*0.8</f>
        <v>102.4</v>
      </c>
      <c r="N17" s="138">
        <f>SUM($AB$21-$AB$17)*0.8</f>
        <v>111.2</v>
      </c>
      <c r="O17" s="139">
        <f>SUM($AB$22-$AB$17)*0.8</f>
        <v>120.80000000000001</v>
      </c>
      <c r="P17" s="140">
        <f>SUM($AB$23-$AB$17)*0.8</f>
        <v>134.4</v>
      </c>
      <c r="Q17" s="163">
        <v>28000</v>
      </c>
      <c r="R17" s="138">
        <f>SUM($AB$24-$AB$17)*0.8</f>
        <v>148</v>
      </c>
      <c r="S17" s="138">
        <f>SUM($AB$25-$AB$17)*0.8</f>
        <v>162.4</v>
      </c>
      <c r="T17" s="138">
        <f>SUM($AB$26-$AB$17)*0.8</f>
        <v>176</v>
      </c>
      <c r="U17" s="138">
        <f>SUM($AB$27-$AB$17)*0.8</f>
        <v>182.4</v>
      </c>
      <c r="V17" s="139">
        <f>SUM($AB$28-$AB$17)*0.8</f>
        <v>205.60000000000002</v>
      </c>
      <c r="W17" s="138">
        <f>SUM($AB$29-$AB$17)*0.8</f>
        <v>243.20000000000002</v>
      </c>
      <c r="X17" s="140">
        <f>SUM($AB$30-$AB$17)*0.8</f>
        <v>265.60000000000002</v>
      </c>
      <c r="Y17" s="110"/>
      <c r="Z17" s="106"/>
      <c r="AA17" s="129">
        <v>28000</v>
      </c>
      <c r="AB17" s="130">
        <v>137</v>
      </c>
    </row>
    <row r="18" spans="1:28" ht="18" customHeight="1" x14ac:dyDescent="0.25">
      <c r="A18" s="151">
        <v>32000</v>
      </c>
      <c r="B18" s="152"/>
      <c r="C18" s="141"/>
      <c r="D18" s="141"/>
      <c r="E18" s="141"/>
      <c r="F18" s="141"/>
      <c r="G18" s="141"/>
      <c r="H18" s="141"/>
      <c r="I18" s="141"/>
      <c r="J18" s="141"/>
      <c r="K18" s="142"/>
      <c r="L18" s="141">
        <f>SUM($AB$19-$AB$18)*0.8</f>
        <v>40.800000000000004</v>
      </c>
      <c r="M18" s="141">
        <f>SUM($AB$20-$AB$18)*0.8</f>
        <v>79.2</v>
      </c>
      <c r="N18" s="141">
        <f>SUM($AB$21-$AB$18)*0.8</f>
        <v>88</v>
      </c>
      <c r="O18" s="142">
        <f>SUM($AB$22-$AB$18)*0.8</f>
        <v>97.600000000000009</v>
      </c>
      <c r="P18" s="143">
        <f>SUM($AB$23-$AB$18)*0.8</f>
        <v>111.2</v>
      </c>
      <c r="Q18" s="164">
        <v>32000</v>
      </c>
      <c r="R18" s="141">
        <f>SUM($AB$24-$AB$18)*0.8</f>
        <v>124.80000000000001</v>
      </c>
      <c r="S18" s="141">
        <f>SUM($AB$25-$AB$18)*0.8</f>
        <v>139.20000000000002</v>
      </c>
      <c r="T18" s="141">
        <f>SUM($AB$26-$AB$18)*0.8</f>
        <v>152.80000000000001</v>
      </c>
      <c r="U18" s="141">
        <f>SUM($AB$27-$AB$18)*0.8</f>
        <v>159.20000000000002</v>
      </c>
      <c r="V18" s="142">
        <f>SUM($AB$28-$AB$18)*0.8</f>
        <v>182.4</v>
      </c>
      <c r="W18" s="141">
        <f>SUM($AB$29-$AB$18)*0.8</f>
        <v>220</v>
      </c>
      <c r="X18" s="143">
        <f>SUM($AB$30-$AB$18)*0.8</f>
        <v>242.4</v>
      </c>
      <c r="Y18" s="110"/>
      <c r="Z18" s="107"/>
      <c r="AA18" s="131">
        <v>32000</v>
      </c>
      <c r="AB18" s="132">
        <v>166</v>
      </c>
    </row>
    <row r="19" spans="1:28" ht="18" customHeight="1" x14ac:dyDescent="0.25">
      <c r="A19" s="149">
        <v>34000</v>
      </c>
      <c r="B19" s="158"/>
      <c r="C19" s="138"/>
      <c r="D19" s="138"/>
      <c r="E19" s="138"/>
      <c r="F19" s="138"/>
      <c r="G19" s="138"/>
      <c r="H19" s="138"/>
      <c r="I19" s="138"/>
      <c r="J19" s="138"/>
      <c r="K19" s="139"/>
      <c r="L19" s="139"/>
      <c r="M19" s="138">
        <f>SUM($AB$20-$AB$19)*0.8</f>
        <v>38.400000000000006</v>
      </c>
      <c r="N19" s="138">
        <f>SUM($AB$21-$AB$19)*0.8</f>
        <v>47.2</v>
      </c>
      <c r="O19" s="139">
        <f>SUM($AB$22-$AB$19)*0.8</f>
        <v>56.800000000000004</v>
      </c>
      <c r="P19" s="140">
        <f>SUM($AB$23-$AB$19)*0.8</f>
        <v>70.400000000000006</v>
      </c>
      <c r="Q19" s="163">
        <v>34000</v>
      </c>
      <c r="R19" s="138">
        <f>SUM($AB$24-$AB$19)*0.8</f>
        <v>84</v>
      </c>
      <c r="S19" s="138">
        <f>SUM($AB$25-$AB$19)*0.8</f>
        <v>98.4</v>
      </c>
      <c r="T19" s="138">
        <f>SUM($AB$26-$AB$19)*0.8</f>
        <v>112</v>
      </c>
      <c r="U19" s="138">
        <f>SUM($AB$27-$AB$19)*0.8</f>
        <v>118.4</v>
      </c>
      <c r="V19" s="139">
        <f>SUM($AB$28-$AB$19)*0.8</f>
        <v>141.6</v>
      </c>
      <c r="W19" s="138">
        <f>SUM($AB$29-$AB$19)*0.8</f>
        <v>179.20000000000002</v>
      </c>
      <c r="X19" s="140">
        <f>SUM($AB$30-$AB$19)*0.8</f>
        <v>201.60000000000002</v>
      </c>
      <c r="Y19" s="110"/>
      <c r="Z19" s="106"/>
      <c r="AA19" s="129">
        <v>34000</v>
      </c>
      <c r="AB19" s="130">
        <v>217</v>
      </c>
    </row>
    <row r="20" spans="1:28" ht="18" customHeight="1" x14ac:dyDescent="0.25">
      <c r="A20" s="151">
        <v>38000</v>
      </c>
      <c r="B20" s="152"/>
      <c r="C20" s="141"/>
      <c r="D20" s="141"/>
      <c r="E20" s="141"/>
      <c r="F20" s="141"/>
      <c r="G20" s="141"/>
      <c r="H20" s="141"/>
      <c r="I20" s="141"/>
      <c r="J20" s="141"/>
      <c r="K20" s="142"/>
      <c r="L20" s="141"/>
      <c r="M20" s="141"/>
      <c r="N20" s="141">
        <f>SUM($AB$21-$AB$20)*0.8</f>
        <v>8.8000000000000007</v>
      </c>
      <c r="O20" s="142">
        <f>SUM($AB$22-$AB$20)*0.8</f>
        <v>18.400000000000002</v>
      </c>
      <c r="P20" s="143">
        <f>SUM($AB$23-$AB$20)*0.8</f>
        <v>32</v>
      </c>
      <c r="Q20" s="164">
        <v>38000</v>
      </c>
      <c r="R20" s="141">
        <f>SUM($AB$24-$AB$20)*0.8</f>
        <v>45.6</v>
      </c>
      <c r="S20" s="141">
        <f>SUM($AB$25-$AB$20)*0.8</f>
        <v>60</v>
      </c>
      <c r="T20" s="141">
        <f>SUM($AB$26-$AB$20)*0.8</f>
        <v>73.600000000000009</v>
      </c>
      <c r="U20" s="141">
        <f>SUM($AB$27-$AB$20)*0.8</f>
        <v>80</v>
      </c>
      <c r="V20" s="142">
        <f>SUM($AB$28-$AB$20)*0.8</f>
        <v>103.2</v>
      </c>
      <c r="W20" s="141">
        <f>SUM($AB$29-$AB$20)*0.8</f>
        <v>140.80000000000001</v>
      </c>
      <c r="X20" s="143">
        <f>SUM($AB$30-$AB$20)*0.8</f>
        <v>163.20000000000002</v>
      </c>
      <c r="Y20" s="110"/>
      <c r="Z20" s="107"/>
      <c r="AA20" s="131">
        <v>38000</v>
      </c>
      <c r="AB20" s="132">
        <v>265</v>
      </c>
    </row>
    <row r="21" spans="1:28" ht="18" customHeight="1" x14ac:dyDescent="0.25">
      <c r="A21" s="149">
        <v>40000</v>
      </c>
      <c r="B21" s="158"/>
      <c r="C21" s="138"/>
      <c r="D21" s="138"/>
      <c r="E21" s="138"/>
      <c r="F21" s="138"/>
      <c r="G21" s="138"/>
      <c r="H21" s="138"/>
      <c r="I21" s="138"/>
      <c r="J21" s="138"/>
      <c r="K21" s="139"/>
      <c r="L21" s="139"/>
      <c r="M21" s="138"/>
      <c r="N21" s="138"/>
      <c r="O21" s="139">
        <f>SUM($AB$22-$AB$21)*0.8</f>
        <v>9.6000000000000014</v>
      </c>
      <c r="P21" s="140">
        <f>SUM($AB$23-$AB$21)*0.8</f>
        <v>23.200000000000003</v>
      </c>
      <c r="Q21" s="163">
        <v>40000</v>
      </c>
      <c r="R21" s="138">
        <f>SUM($AB$24-$AB$21)*0.8</f>
        <v>36.800000000000004</v>
      </c>
      <c r="S21" s="138">
        <f>SUM($AB$25-$AB$21)*0.8</f>
        <v>51.2</v>
      </c>
      <c r="T21" s="138">
        <f>SUM($AB$26-$AB$21)*0.8</f>
        <v>64.8</v>
      </c>
      <c r="U21" s="138">
        <f>SUM($AB$27-$AB$21)*0.8</f>
        <v>71.2</v>
      </c>
      <c r="V21" s="139">
        <f>SUM($AB$28-$AB$21)*0.8</f>
        <v>94.4</v>
      </c>
      <c r="W21" s="138">
        <f>SUM($AB$29-$AB$21)*0.8</f>
        <v>132</v>
      </c>
      <c r="X21" s="140">
        <f>SUM($AB$30-$AB$21)*0.8</f>
        <v>154.4</v>
      </c>
      <c r="Y21" s="110"/>
      <c r="Z21" s="106"/>
      <c r="AA21" s="129">
        <v>40000</v>
      </c>
      <c r="AB21" s="130">
        <v>276</v>
      </c>
    </row>
    <row r="22" spans="1:28" ht="18" customHeight="1" x14ac:dyDescent="0.25">
      <c r="A22" s="151">
        <v>42000</v>
      </c>
      <c r="B22" s="152"/>
      <c r="C22" s="141"/>
      <c r="D22" s="141"/>
      <c r="E22" s="141"/>
      <c r="F22" s="141"/>
      <c r="G22" s="141"/>
      <c r="H22" s="141"/>
      <c r="I22" s="141"/>
      <c r="J22" s="141"/>
      <c r="K22" s="142"/>
      <c r="L22" s="141"/>
      <c r="M22" s="141"/>
      <c r="N22" s="141"/>
      <c r="O22" s="142"/>
      <c r="P22" s="143">
        <f>SUM($AB$23-$AB$22)*0.8</f>
        <v>13.600000000000001</v>
      </c>
      <c r="Q22" s="164">
        <v>42000</v>
      </c>
      <c r="R22" s="141">
        <f>SUM($AB$24-$AB$22)*0.8</f>
        <v>27.200000000000003</v>
      </c>
      <c r="S22" s="141">
        <f>SUM($AB$25-$AB$22)*0.8</f>
        <v>41.6</v>
      </c>
      <c r="T22" s="141">
        <f>SUM($AB$26-$AB$22)*0.8</f>
        <v>55.2</v>
      </c>
      <c r="U22" s="141">
        <f>SUM($AB$27-$AB$22)*0.8</f>
        <v>61.6</v>
      </c>
      <c r="V22" s="142">
        <f>SUM($AB$28-$AB$22)*0.8</f>
        <v>84.800000000000011</v>
      </c>
      <c r="W22" s="141">
        <f>SUM($AB$29-$AB$22)*0.8</f>
        <v>122.4</v>
      </c>
      <c r="X22" s="143">
        <f>SUM($AB$30-$AB$22)*0.8</f>
        <v>144.80000000000001</v>
      </c>
      <c r="Y22" s="110"/>
      <c r="Z22" s="107"/>
      <c r="AA22" s="131">
        <v>42000</v>
      </c>
      <c r="AB22" s="132">
        <v>288</v>
      </c>
    </row>
    <row r="23" spans="1:28" ht="18" customHeight="1" x14ac:dyDescent="0.25">
      <c r="A23" s="149">
        <v>45000</v>
      </c>
      <c r="B23" s="158"/>
      <c r="C23" s="138"/>
      <c r="D23" s="138"/>
      <c r="E23" s="138"/>
      <c r="F23" s="138"/>
      <c r="G23" s="138"/>
      <c r="H23" s="138"/>
      <c r="I23" s="138"/>
      <c r="J23" s="138"/>
      <c r="K23" s="139"/>
      <c r="L23" s="139"/>
      <c r="M23" s="138"/>
      <c r="N23" s="138"/>
      <c r="O23" s="139"/>
      <c r="P23" s="140"/>
      <c r="Q23" s="163">
        <v>45000</v>
      </c>
      <c r="R23" s="138">
        <f>SUM($AB$24-$AB$23)*0.8</f>
        <v>13.600000000000001</v>
      </c>
      <c r="S23" s="138">
        <f>SUM($AB$25-$AB$23)*0.8</f>
        <v>28</v>
      </c>
      <c r="T23" s="138">
        <f>SUM($AB$26-$AB$23)*0.8</f>
        <v>41.6</v>
      </c>
      <c r="U23" s="138">
        <f>SUM($AB$27-$AB$23)*0.8</f>
        <v>48</v>
      </c>
      <c r="V23" s="139">
        <f>SUM($AB$28-$AB$23)*0.8</f>
        <v>71.2</v>
      </c>
      <c r="W23" s="138">
        <f>SUM($AB$29-$AB$23)*0.8</f>
        <v>108.80000000000001</v>
      </c>
      <c r="X23" s="140">
        <f>SUM($AB$30-$AB$23)*0.8</f>
        <v>131.20000000000002</v>
      </c>
      <c r="Y23" s="110"/>
      <c r="Z23" s="106"/>
      <c r="AA23" s="129">
        <v>45000</v>
      </c>
      <c r="AB23" s="130">
        <v>305</v>
      </c>
    </row>
    <row r="24" spans="1:28" ht="18" customHeight="1" x14ac:dyDescent="0.25">
      <c r="A24" s="151">
        <v>48000</v>
      </c>
      <c r="B24" s="152"/>
      <c r="C24" s="141"/>
      <c r="D24" s="141"/>
      <c r="E24" s="141"/>
      <c r="F24" s="141"/>
      <c r="G24" s="141"/>
      <c r="H24" s="141"/>
      <c r="I24" s="141"/>
      <c r="J24" s="141"/>
      <c r="K24" s="142"/>
      <c r="L24" s="141"/>
      <c r="M24" s="141"/>
      <c r="N24" s="141"/>
      <c r="O24" s="142"/>
      <c r="P24" s="143"/>
      <c r="Q24" s="164">
        <v>48000</v>
      </c>
      <c r="R24" s="141"/>
      <c r="S24" s="141">
        <f>SUM($AB$25-$AB$24)*0.8</f>
        <v>14.4</v>
      </c>
      <c r="T24" s="141">
        <f>SUM($AB$26-$AB$24)*0.8</f>
        <v>28</v>
      </c>
      <c r="U24" s="141">
        <f>SUM($AB$27-$AB$24)*0.8</f>
        <v>34.4</v>
      </c>
      <c r="V24" s="142">
        <f>SUM($AB$28-$AB$24)*0.8</f>
        <v>57.6</v>
      </c>
      <c r="W24" s="141">
        <f>SUM($AB$29-$AB$24)*0.8</f>
        <v>95.2</v>
      </c>
      <c r="X24" s="143">
        <f>SUM($AB$30-$AB$24)*0.8</f>
        <v>117.60000000000001</v>
      </c>
      <c r="Y24" s="110"/>
      <c r="Z24" s="107"/>
      <c r="AA24" s="131">
        <v>48000</v>
      </c>
      <c r="AB24" s="132">
        <v>322</v>
      </c>
    </row>
    <row r="25" spans="1:28" ht="18" customHeight="1" x14ac:dyDescent="0.25">
      <c r="A25" s="149">
        <v>51000</v>
      </c>
      <c r="B25" s="158"/>
      <c r="C25" s="138"/>
      <c r="D25" s="138"/>
      <c r="E25" s="138"/>
      <c r="F25" s="138"/>
      <c r="G25" s="138"/>
      <c r="H25" s="138"/>
      <c r="I25" s="138"/>
      <c r="J25" s="138"/>
      <c r="K25" s="139"/>
      <c r="L25" s="139"/>
      <c r="M25" s="138"/>
      <c r="N25" s="138"/>
      <c r="O25" s="139"/>
      <c r="P25" s="140"/>
      <c r="Q25" s="163">
        <v>51000</v>
      </c>
      <c r="R25" s="138"/>
      <c r="S25" s="138"/>
      <c r="T25" s="138">
        <f>SUM($AB$26-$AB$25)*0.8</f>
        <v>13.600000000000001</v>
      </c>
      <c r="U25" s="138">
        <f>SUM($AB$27-$AB$25)*0.8</f>
        <v>20</v>
      </c>
      <c r="V25" s="139">
        <f>SUM($AB$28-$AB$25)*0.8</f>
        <v>43.2</v>
      </c>
      <c r="W25" s="138">
        <f>SUM($AB$29-$AB$25)*0.8</f>
        <v>80.800000000000011</v>
      </c>
      <c r="X25" s="140">
        <f>SUM($AB$30-$AB$25)*0.8</f>
        <v>103.2</v>
      </c>
      <c r="Y25" s="110"/>
      <c r="Z25" s="106"/>
      <c r="AA25" s="129">
        <v>51000</v>
      </c>
      <c r="AB25" s="130">
        <v>340</v>
      </c>
    </row>
    <row r="26" spans="1:28" ht="18" customHeight="1" x14ac:dyDescent="0.25">
      <c r="A26" s="151">
        <v>54000</v>
      </c>
      <c r="B26" s="152"/>
      <c r="C26" s="141"/>
      <c r="D26" s="141"/>
      <c r="E26" s="141"/>
      <c r="F26" s="141"/>
      <c r="G26" s="141"/>
      <c r="H26" s="141"/>
      <c r="I26" s="141"/>
      <c r="J26" s="141"/>
      <c r="K26" s="142"/>
      <c r="L26" s="141"/>
      <c r="M26" s="141"/>
      <c r="N26" s="141"/>
      <c r="O26" s="142"/>
      <c r="P26" s="143"/>
      <c r="Q26" s="164">
        <v>54000</v>
      </c>
      <c r="R26" s="141"/>
      <c r="S26" s="141"/>
      <c r="T26" s="141"/>
      <c r="U26" s="141">
        <f>SUM($AB$27-$AB$26)*0.8</f>
        <v>6.4</v>
      </c>
      <c r="V26" s="142">
        <f>SUM($AB$28-$AB$26)*0.8</f>
        <v>29.6</v>
      </c>
      <c r="W26" s="141">
        <f>SUM($AB$29-$AB$26)*0.8</f>
        <v>67.2</v>
      </c>
      <c r="X26" s="143">
        <f>SUM($AB$30-$AB$26)*0.8</f>
        <v>89.600000000000009</v>
      </c>
      <c r="Y26" s="110"/>
      <c r="Z26" s="107"/>
      <c r="AA26" s="131">
        <v>54000</v>
      </c>
      <c r="AB26" s="132">
        <v>357</v>
      </c>
    </row>
    <row r="27" spans="1:28" ht="18" customHeight="1" x14ac:dyDescent="0.25">
      <c r="A27" s="149">
        <v>55000</v>
      </c>
      <c r="B27" s="158"/>
      <c r="C27" s="138"/>
      <c r="D27" s="138"/>
      <c r="E27" s="138"/>
      <c r="F27" s="138"/>
      <c r="G27" s="138"/>
      <c r="H27" s="138"/>
      <c r="I27" s="138"/>
      <c r="J27" s="138"/>
      <c r="K27" s="139"/>
      <c r="L27" s="139"/>
      <c r="M27" s="138"/>
      <c r="N27" s="138"/>
      <c r="O27" s="139"/>
      <c r="P27" s="140"/>
      <c r="Q27" s="163">
        <v>55000</v>
      </c>
      <c r="R27" s="138"/>
      <c r="S27" s="138"/>
      <c r="T27" s="138"/>
      <c r="U27" s="138"/>
      <c r="V27" s="139">
        <f>SUM($AB$28-$AB$27)*0.8</f>
        <v>23.200000000000003</v>
      </c>
      <c r="W27" s="138">
        <f>SUM($AB$29-$AB$27)*0.8</f>
        <v>60.800000000000004</v>
      </c>
      <c r="X27" s="140">
        <f>SUM($AB$30-$AB$27)*0.8</f>
        <v>83.2</v>
      </c>
      <c r="Y27" s="110"/>
      <c r="Z27" s="106"/>
      <c r="AA27" s="129">
        <v>55000</v>
      </c>
      <c r="AB27" s="130">
        <v>365</v>
      </c>
    </row>
    <row r="28" spans="1:28" ht="18" customHeight="1" x14ac:dyDescent="0.25">
      <c r="A28" s="151">
        <v>60000</v>
      </c>
      <c r="B28" s="152"/>
      <c r="C28" s="141"/>
      <c r="D28" s="141"/>
      <c r="E28" s="141"/>
      <c r="F28" s="141"/>
      <c r="G28" s="141"/>
      <c r="H28" s="141"/>
      <c r="I28" s="141"/>
      <c r="J28" s="141"/>
      <c r="K28" s="142"/>
      <c r="L28" s="141"/>
      <c r="M28" s="141"/>
      <c r="N28" s="141"/>
      <c r="O28" s="142"/>
      <c r="P28" s="143"/>
      <c r="Q28" s="164">
        <v>60000</v>
      </c>
      <c r="R28" s="141"/>
      <c r="S28" s="141"/>
      <c r="T28" s="141"/>
      <c r="U28" s="141"/>
      <c r="V28" s="142"/>
      <c r="W28" s="141">
        <f>SUM($AB$29-$AB$28)*0.8</f>
        <v>37.6</v>
      </c>
      <c r="X28" s="143">
        <f>SUM($AB$30-$AB$28)*0.8</f>
        <v>60</v>
      </c>
      <c r="Y28" s="110"/>
      <c r="Z28" s="107"/>
      <c r="AA28" s="131">
        <v>60000</v>
      </c>
      <c r="AB28" s="132">
        <v>394</v>
      </c>
    </row>
    <row r="29" spans="1:28" ht="18" customHeight="1" thickBot="1" x14ac:dyDescent="0.3">
      <c r="A29" s="153">
        <v>65000</v>
      </c>
      <c r="B29" s="154"/>
      <c r="C29" s="155"/>
      <c r="D29" s="156"/>
      <c r="E29" s="156"/>
      <c r="F29" s="156"/>
      <c r="G29" s="156"/>
      <c r="H29" s="156"/>
      <c r="I29" s="156"/>
      <c r="J29" s="156"/>
      <c r="K29" s="157"/>
      <c r="L29" s="157"/>
      <c r="M29" s="156"/>
      <c r="N29" s="156"/>
      <c r="O29" s="157"/>
      <c r="P29" s="161"/>
      <c r="Q29" s="165">
        <v>65000</v>
      </c>
      <c r="R29" s="144"/>
      <c r="S29" s="144"/>
      <c r="T29" s="144"/>
      <c r="U29" s="144"/>
      <c r="V29" s="145"/>
      <c r="W29" s="144"/>
      <c r="X29" s="146">
        <f>SUM($AB$30-$AB$29)*0.8</f>
        <v>22.400000000000002</v>
      </c>
      <c r="Y29" s="110"/>
      <c r="Z29" s="106"/>
      <c r="AA29" s="129">
        <v>65000</v>
      </c>
      <c r="AB29" s="130">
        <v>441</v>
      </c>
    </row>
    <row r="30" spans="1:28" ht="18" customHeight="1" thickTop="1" thickBot="1" x14ac:dyDescent="0.3">
      <c r="A30" s="177"/>
      <c r="B30" s="177"/>
      <c r="C30" s="177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9"/>
      <c r="R30" s="180"/>
      <c r="S30" s="180"/>
      <c r="T30" s="180"/>
      <c r="U30" s="180"/>
      <c r="V30" s="180"/>
      <c r="W30" s="180"/>
      <c r="X30" s="180"/>
      <c r="Y30" s="111"/>
      <c r="Z30" s="108"/>
      <c r="AA30" s="133">
        <v>69000</v>
      </c>
      <c r="AB30" s="134">
        <v>469</v>
      </c>
    </row>
    <row r="31" spans="1:28" s="98" customFormat="1" ht="16.2" thickTop="1" x14ac:dyDescent="0.25">
      <c r="A31" s="97"/>
      <c r="P31" s="100"/>
      <c r="Y31" s="100"/>
    </row>
    <row r="32" spans="1:28" s="98" customFormat="1" x14ac:dyDescent="0.25">
      <c r="A32" s="97"/>
      <c r="P32" s="100"/>
      <c r="Y32" s="100"/>
    </row>
    <row r="33" spans="1:25" s="98" customFormat="1" x14ac:dyDescent="0.25">
      <c r="A33" s="97"/>
      <c r="P33" s="100"/>
      <c r="Y33" s="100"/>
    </row>
    <row r="34" spans="1:25" s="98" customFormat="1" x14ac:dyDescent="0.25">
      <c r="A34" s="97"/>
      <c r="P34" s="100"/>
      <c r="Y34" s="100"/>
    </row>
    <row r="35" spans="1:25" s="98" customFormat="1" x14ac:dyDescent="0.25">
      <c r="A35" s="97"/>
      <c r="P35" s="100"/>
      <c r="Y35" s="100"/>
    </row>
    <row r="36" spans="1:25" s="98" customFormat="1" x14ac:dyDescent="0.25">
      <c r="A36" s="97"/>
      <c r="P36" s="100"/>
      <c r="Y36" s="100"/>
    </row>
    <row r="37" spans="1:25" s="98" customFormat="1" x14ac:dyDescent="0.25">
      <c r="A37" s="97"/>
      <c r="P37" s="100"/>
      <c r="Y37" s="100"/>
    </row>
    <row r="38" spans="1:25" s="98" customFormat="1" x14ac:dyDescent="0.25">
      <c r="A38" s="97"/>
      <c r="P38" s="100"/>
      <c r="Y38" s="100"/>
    </row>
    <row r="39" spans="1:25" s="98" customFormat="1" x14ac:dyDescent="0.25">
      <c r="A39" s="97"/>
      <c r="P39" s="100"/>
      <c r="Y39" s="100"/>
    </row>
    <row r="40" spans="1:25" s="98" customFormat="1" x14ac:dyDescent="0.25">
      <c r="A40" s="97"/>
      <c r="P40" s="100"/>
      <c r="Y40" s="100"/>
    </row>
    <row r="41" spans="1:25" s="98" customFormat="1" x14ac:dyDescent="0.25">
      <c r="A41" s="97"/>
      <c r="P41" s="100"/>
      <c r="Y41" s="100"/>
    </row>
    <row r="42" spans="1:25" s="98" customFormat="1" x14ac:dyDescent="0.25">
      <c r="A42" s="97"/>
      <c r="P42" s="100"/>
      <c r="Y42" s="100"/>
    </row>
    <row r="43" spans="1:25" s="98" customFormat="1" x14ac:dyDescent="0.25">
      <c r="A43" s="97"/>
      <c r="P43" s="100"/>
      <c r="Y43" s="100"/>
    </row>
    <row r="44" spans="1:25" s="98" customFormat="1" x14ac:dyDescent="0.25">
      <c r="A44" s="97"/>
      <c r="P44" s="100"/>
      <c r="Y44" s="100"/>
    </row>
    <row r="45" spans="1:25" s="98" customFormat="1" x14ac:dyDescent="0.25">
      <c r="A45" s="97"/>
      <c r="P45" s="100"/>
      <c r="Y45" s="100"/>
    </row>
    <row r="46" spans="1:25" s="98" customFormat="1" x14ac:dyDescent="0.25">
      <c r="A46" s="97"/>
      <c r="P46" s="100"/>
      <c r="Y46" s="100"/>
    </row>
    <row r="47" spans="1:25" s="98" customFormat="1" x14ac:dyDescent="0.25">
      <c r="A47" s="97"/>
      <c r="P47" s="100"/>
      <c r="Y47" s="100"/>
    </row>
    <row r="48" spans="1:25" s="98" customFormat="1" x14ac:dyDescent="0.25">
      <c r="A48" s="97"/>
      <c r="P48" s="100"/>
      <c r="Y48" s="100"/>
    </row>
    <row r="49" spans="1:25" s="98" customFormat="1" x14ac:dyDescent="0.25">
      <c r="A49" s="97"/>
      <c r="P49" s="100"/>
      <c r="Y49" s="100"/>
    </row>
    <row r="50" spans="1:25" s="98" customFormat="1" x14ac:dyDescent="0.25">
      <c r="A50" s="97"/>
      <c r="P50" s="100"/>
      <c r="Y50" s="100"/>
    </row>
    <row r="51" spans="1:25" s="98" customFormat="1" x14ac:dyDescent="0.25">
      <c r="A51" s="97"/>
      <c r="P51" s="100"/>
      <c r="Y51" s="100"/>
    </row>
    <row r="52" spans="1:25" s="98" customFormat="1" x14ac:dyDescent="0.25">
      <c r="A52" s="97"/>
      <c r="P52" s="100"/>
      <c r="Y52" s="100"/>
    </row>
    <row r="53" spans="1:25" s="98" customFormat="1" x14ac:dyDescent="0.25">
      <c r="A53" s="97"/>
      <c r="P53" s="100"/>
      <c r="Y53" s="100"/>
    </row>
    <row r="54" spans="1:25" s="98" customFormat="1" x14ac:dyDescent="0.25">
      <c r="A54" s="97"/>
      <c r="P54" s="100"/>
      <c r="Y54" s="100"/>
    </row>
    <row r="55" spans="1:25" s="98" customFormat="1" x14ac:dyDescent="0.25">
      <c r="A55" s="97"/>
      <c r="P55" s="100"/>
      <c r="Y55" s="100"/>
    </row>
  </sheetData>
  <sheetProtection sheet="1" objects="1" scenarios="1"/>
  <customSheetViews>
    <customSheetView guid="{F370B662-7ACF-4679-814D-6630F1464D24}" scale="82" showPageBreaks="1" printArea="1" hiddenColumns="1" view="pageBreakPreview">
      <pane xSplit="1" ySplit="6" topLeftCell="B7" activePane="bottomRight" state="frozen"/>
      <selection pane="bottomRight" activeCell="A30" sqref="A30"/>
      <colBreaks count="1" manualBreakCount="1">
        <brk id="16" max="28" man="1"/>
      </colBreaks>
      <pageMargins left="0.2" right="0.2" top="0" bottom="0.5" header="0" footer="0.25"/>
      <printOptions horizontalCentered="1" verticalCentered="1"/>
      <pageSetup scale="80" orientation="landscape" r:id="rId1"/>
      <headerFooter differentOddEven="1" scaleWithDoc="0">
        <oddHeader xml:space="preserve">&amp;R&amp;"Arial,Bold"&amp;9      Farm Truck Section: Page &amp;P of &amp;N     </oddHeader>
        <oddFooter xml:space="preserve">&amp;L&amp;"Arial,Bold"&amp;10  FARM TRUCKS&amp;C&amp;"Arial,Bold"EIGHT MONTH BOOSTER&amp;R&amp;"Arial,Bold"&amp;10 10,000 TO 45,000 LBS GVW     </oddFooter>
        <evenHeader xml:space="preserve">&amp;R&amp;"Arial,Bold"&amp;9      Farm Truck Section: Page &amp;P of &amp;N     </evenHeader>
        <evenFooter xml:space="preserve">&amp;L&amp;"Arial,Bold"&amp;10  FARM TRUCKS&amp;C&amp;"Arial,Bold"EIGHT MONTH BOOSTER&amp;R&amp;"Arial,Bold"&amp;10 48,000 TO 69,000 LBS GVW     </evenFooter>
      </headerFooter>
    </customSheetView>
  </customSheetViews>
  <mergeCells count="11">
    <mergeCell ref="Q2:X2"/>
    <mergeCell ref="Q3:X3"/>
    <mergeCell ref="AA1:AB5"/>
    <mergeCell ref="Q5:Q6"/>
    <mergeCell ref="R5:X5"/>
    <mergeCell ref="Q1:X1"/>
    <mergeCell ref="B5:P5"/>
    <mergeCell ref="A1:P1"/>
    <mergeCell ref="A2:P2"/>
    <mergeCell ref="A3:P3"/>
    <mergeCell ref="A5:A6"/>
  </mergeCells>
  <printOptions horizontalCentered="1" verticalCentered="1"/>
  <pageMargins left="0.2" right="0.2" top="0" bottom="0.5" header="0" footer="0.25"/>
  <pageSetup scale="80" orientation="landscape" r:id="rId2"/>
  <headerFooter differentOddEven="1" scaleWithDoc="0">
    <oddHeader xml:space="preserve">&amp;R&amp;"Arial,Bold"&amp;9      Farm Truck Section: Page &amp;P of &amp;N     </oddHeader>
    <oddFooter xml:space="preserve">&amp;L&amp;"Arial,Bold"&amp;10  FARM TRUCKS&amp;C&amp;"Arial,Bold"EIGHT MONTH BOOSTER&amp;R&amp;"Arial,Bold"&amp;10 10,000 TO 45,000 LBS GVW     </oddFooter>
    <evenHeader xml:space="preserve">&amp;R&amp;"Arial,Bold"&amp;9      Farm Truck Section: Page &amp;P of &amp;N     </evenHeader>
    <evenFooter xml:space="preserve">&amp;L&amp;"Arial,Bold"&amp;10  FARM TRUCKS&amp;C&amp;"Arial,Bold"EIGHT MONTH BOOSTER&amp;R&amp;"Arial,Bold"&amp;10 48,000 TO 69,000 LBS GVW     </evenFooter>
  </headerFooter>
  <colBreaks count="1" manualBreakCount="1">
    <brk id="16" max="2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G14"/>
  <sheetViews>
    <sheetView tabSelected="1" view="pageBreakPreview" zoomScaleSheetLayoutView="100" workbookViewId="0">
      <pane xSplit="5" ySplit="10" topLeftCell="F11" activePane="bottomRight" state="frozen"/>
      <selection activeCell="F17" sqref="F17"/>
      <selection pane="topRight" activeCell="F17" sqref="F17"/>
      <selection pane="bottomLeft" activeCell="F17" sqref="F17"/>
      <selection pane="bottomRight" activeCell="F17" sqref="F17"/>
    </sheetView>
  </sheetViews>
  <sheetFormatPr defaultRowHeight="15" x14ac:dyDescent="0.25"/>
  <cols>
    <col min="1" max="1" width="14.08984375" customWidth="1"/>
    <col min="2" max="2" width="22.453125" customWidth="1"/>
    <col min="3" max="5" width="8.90625" style="176" customWidth="1"/>
    <col min="6" max="7" width="8.90625" style="176"/>
  </cols>
  <sheetData>
    <row r="1" spans="1:2" customFormat="1" ht="17.25" thickTop="1" thickBot="1" x14ac:dyDescent="0.25">
      <c r="A1" s="210" t="s">
        <v>25</v>
      </c>
      <c r="B1" s="211"/>
    </row>
    <row r="2" spans="1:2" customFormat="1" ht="16.5" thickBot="1" x14ac:dyDescent="0.3">
      <c r="A2" s="166" t="s">
        <v>16</v>
      </c>
      <c r="B2" s="167" t="s">
        <v>26</v>
      </c>
    </row>
    <row r="3" spans="1:2" customFormat="1" ht="15.75" x14ac:dyDescent="0.25">
      <c r="A3" s="168">
        <v>1</v>
      </c>
      <c r="B3" s="169">
        <v>0.2</v>
      </c>
    </row>
    <row r="4" spans="1:2" customFormat="1" ht="15.75" x14ac:dyDescent="0.25">
      <c r="A4" s="170">
        <v>2</v>
      </c>
      <c r="B4" s="171">
        <v>0.3</v>
      </c>
    </row>
    <row r="5" spans="1:2" customFormat="1" ht="15.75" x14ac:dyDescent="0.25">
      <c r="A5" s="172">
        <v>3</v>
      </c>
      <c r="B5" s="173">
        <v>0.4</v>
      </c>
    </row>
    <row r="6" spans="1:2" customFormat="1" ht="15.75" x14ac:dyDescent="0.25">
      <c r="A6" s="170">
        <v>4</v>
      </c>
      <c r="B6" s="171">
        <v>0.5</v>
      </c>
    </row>
    <row r="7" spans="1:2" customFormat="1" ht="15.75" x14ac:dyDescent="0.25">
      <c r="A7" s="172">
        <v>5</v>
      </c>
      <c r="B7" s="173">
        <v>0.6</v>
      </c>
    </row>
    <row r="8" spans="1:2" customFormat="1" ht="15.75" x14ac:dyDescent="0.25">
      <c r="A8" s="170">
        <v>6</v>
      </c>
      <c r="B8" s="171">
        <v>0.7</v>
      </c>
    </row>
    <row r="9" spans="1:2" customFormat="1" ht="15.75" x14ac:dyDescent="0.25">
      <c r="A9" s="172">
        <v>7</v>
      </c>
      <c r="B9" s="173">
        <v>0.75</v>
      </c>
    </row>
    <row r="10" spans="1:2" customFormat="1" ht="16.5" thickBot="1" x14ac:dyDescent="0.3">
      <c r="A10" s="174">
        <v>8</v>
      </c>
      <c r="B10" s="175">
        <v>0.8</v>
      </c>
    </row>
    <row r="11" spans="1:2" s="176" customFormat="1" ht="15.75" thickTop="1" x14ac:dyDescent="0.2"/>
    <row r="12" spans="1:2" s="176" customFormat="1" x14ac:dyDescent="0.25"/>
    <row r="13" spans="1:2" s="176" customFormat="1" x14ac:dyDescent="0.25"/>
    <row r="14" spans="1:2" s="176" customFormat="1" x14ac:dyDescent="0.25"/>
  </sheetData>
  <sheetProtection sheet="1" objects="1" scenarios="1"/>
  <customSheetViews>
    <customSheetView guid="{F370B662-7ACF-4679-814D-6630F1464D24}" showPageBreaks="1" printArea="1" view="pageBreakPreview">
      <pane xSplit="5" ySplit="10" topLeftCell="F11" activePane="bottomRight" state="frozen"/>
      <selection pane="bottomRight" activeCell="A10" sqref="A10"/>
      <pageMargins left="0.7" right="0.7" top="0.75" bottom="0.75" header="0.3" footer="0.3"/>
      <pageSetup orientation="portrait" r:id="rId1"/>
    </customSheetView>
  </customSheetViews>
  <mergeCells count="1">
    <mergeCell ref="A1:B1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E55"/>
  <sheetViews>
    <sheetView tabSelected="1" view="pageBreakPreview" zoomScale="82" zoomScaleNormal="100" zoomScaleSheetLayoutView="82" workbookViewId="0">
      <pane xSplit="1" ySplit="6" topLeftCell="B7" activePane="bottomRight" state="frozen"/>
      <selection activeCell="F17" sqref="F17"/>
      <selection pane="topRight" activeCell="F17" sqref="F17"/>
      <selection pane="bottomLeft" activeCell="F17" sqref="F17"/>
      <selection pane="bottomRight" activeCell="F17" sqref="F17"/>
    </sheetView>
  </sheetViews>
  <sheetFormatPr defaultColWidth="8.90625" defaultRowHeight="15.6" x14ac:dyDescent="0.25"/>
  <cols>
    <col min="1" max="1" width="10.08984375" style="36" customWidth="1"/>
    <col min="2" max="3" width="7.81640625" style="24" customWidth="1"/>
    <col min="4" max="10" width="8.54296875" style="24" customWidth="1"/>
    <col min="11" max="16" width="9.36328125" style="24" customWidth="1"/>
    <col min="17" max="17" width="10.08984375" style="24" customWidth="1"/>
    <col min="18" max="24" width="9.36328125" style="24" customWidth="1"/>
    <col min="25" max="25" width="0.90625" style="24" hidden="1" customWidth="1"/>
    <col min="26" max="26" width="2.36328125" style="30" hidden="1" customWidth="1"/>
    <col min="27" max="27" width="12.36328125" style="24" hidden="1" customWidth="1"/>
    <col min="28" max="28" width="12.36328125" style="22" hidden="1" customWidth="1"/>
    <col min="29" max="29" width="9.81640625" style="37" customWidth="1"/>
    <col min="30" max="35" width="9.81640625" style="24" customWidth="1"/>
    <col min="36" max="16384" width="8.90625" style="24"/>
  </cols>
  <sheetData>
    <row r="1" spans="1:31" s="37" customFormat="1" ht="18" customHeight="1" thickTop="1" x14ac:dyDescent="0.25">
      <c r="A1" s="181" t="s">
        <v>13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1" t="s">
        <v>13</v>
      </c>
      <c r="R1" s="182"/>
      <c r="S1" s="182"/>
      <c r="T1" s="182"/>
      <c r="U1" s="182"/>
      <c r="V1" s="182"/>
      <c r="W1" s="182"/>
      <c r="X1" s="182"/>
      <c r="Y1" s="99"/>
      <c r="Z1" s="102"/>
      <c r="AA1" s="183" t="s">
        <v>27</v>
      </c>
      <c r="AB1" s="184"/>
    </row>
    <row r="2" spans="1:31" s="37" customFormat="1" ht="18" customHeight="1" x14ac:dyDescent="0.25">
      <c r="A2" s="181" t="s">
        <v>24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1" t="s">
        <v>24</v>
      </c>
      <c r="R2" s="182"/>
      <c r="S2" s="182"/>
      <c r="T2" s="182"/>
      <c r="U2" s="182"/>
      <c r="V2" s="182"/>
      <c r="W2" s="182"/>
      <c r="X2" s="182"/>
      <c r="Y2" s="99"/>
      <c r="Z2" s="103"/>
      <c r="AA2" s="185"/>
      <c r="AB2" s="186"/>
    </row>
    <row r="3" spans="1:31" s="37" customFormat="1" ht="18" customHeight="1" x14ac:dyDescent="0.25">
      <c r="A3" s="181" t="s">
        <v>17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1" t="s">
        <v>17</v>
      </c>
      <c r="R3" s="182"/>
      <c r="S3" s="182"/>
      <c r="T3" s="182"/>
      <c r="U3" s="182"/>
      <c r="V3" s="182"/>
      <c r="W3" s="182"/>
      <c r="X3" s="182"/>
      <c r="Y3" s="99"/>
      <c r="Z3" s="103"/>
      <c r="AA3" s="185"/>
      <c r="AB3" s="186"/>
    </row>
    <row r="4" spans="1:31" s="37" customFormat="1" ht="9.9" customHeight="1" thickBot="1" x14ac:dyDescent="0.3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  <c r="N4" s="100"/>
      <c r="O4" s="100"/>
      <c r="P4" s="124"/>
      <c r="Q4" s="100"/>
      <c r="R4" s="99"/>
      <c r="S4" s="99"/>
      <c r="T4" s="99"/>
      <c r="U4" s="99"/>
      <c r="V4" s="99"/>
      <c r="W4" s="99"/>
      <c r="X4" s="99"/>
      <c r="Y4" s="99"/>
      <c r="Z4" s="104"/>
      <c r="AA4" s="185"/>
      <c r="AB4" s="186"/>
    </row>
    <row r="5" spans="1:31" ht="27" customHeight="1" thickTop="1" thickBot="1" x14ac:dyDescent="0.3">
      <c r="A5" s="189" t="s">
        <v>34</v>
      </c>
      <c r="B5" s="191" t="s">
        <v>14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3"/>
      <c r="Q5" s="189" t="s">
        <v>34</v>
      </c>
      <c r="R5" s="191" t="s">
        <v>14</v>
      </c>
      <c r="S5" s="192"/>
      <c r="T5" s="192"/>
      <c r="U5" s="192"/>
      <c r="V5" s="192"/>
      <c r="W5" s="192"/>
      <c r="X5" s="193"/>
      <c r="Y5" s="100"/>
      <c r="Z5" s="104"/>
      <c r="AA5" s="187"/>
      <c r="AB5" s="188"/>
    </row>
    <row r="6" spans="1:31" ht="27" customHeight="1" thickBot="1" x14ac:dyDescent="0.3">
      <c r="A6" s="190"/>
      <c r="B6" s="122">
        <v>10000</v>
      </c>
      <c r="C6" s="40">
        <v>12000</v>
      </c>
      <c r="D6" s="120">
        <v>14000</v>
      </c>
      <c r="E6" s="40">
        <v>16000</v>
      </c>
      <c r="F6" s="120">
        <v>18000</v>
      </c>
      <c r="G6" s="40">
        <v>20000</v>
      </c>
      <c r="H6" s="120">
        <v>23000</v>
      </c>
      <c r="I6" s="40">
        <v>26000</v>
      </c>
      <c r="J6" s="120">
        <v>28000</v>
      </c>
      <c r="K6" s="92">
        <v>32000</v>
      </c>
      <c r="L6" s="121">
        <v>34000</v>
      </c>
      <c r="M6" s="40">
        <v>38000</v>
      </c>
      <c r="N6" s="120">
        <v>40000</v>
      </c>
      <c r="O6" s="92">
        <v>42000</v>
      </c>
      <c r="P6" s="159">
        <v>45000</v>
      </c>
      <c r="Q6" s="190"/>
      <c r="R6" s="40">
        <v>48000</v>
      </c>
      <c r="S6" s="120">
        <v>51000</v>
      </c>
      <c r="T6" s="40">
        <v>54000</v>
      </c>
      <c r="U6" s="120">
        <v>55000</v>
      </c>
      <c r="V6" s="92">
        <v>60000</v>
      </c>
      <c r="W6" s="120">
        <v>65000</v>
      </c>
      <c r="X6" s="113">
        <v>69000</v>
      </c>
      <c r="Y6" s="109"/>
      <c r="Z6" s="105"/>
      <c r="AA6" s="125" t="s">
        <v>4</v>
      </c>
      <c r="AB6" s="126" t="s">
        <v>2</v>
      </c>
    </row>
    <row r="7" spans="1:31" ht="2.1" customHeight="1" thickBot="1" x14ac:dyDescent="0.25">
      <c r="A7" s="114"/>
      <c r="B7" s="116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60"/>
      <c r="Q7" s="117"/>
      <c r="R7" s="101"/>
      <c r="S7" s="101"/>
      <c r="T7" s="101"/>
      <c r="U7" s="101"/>
      <c r="V7" s="101"/>
      <c r="W7" s="101"/>
      <c r="X7" s="115"/>
      <c r="Y7" s="109"/>
      <c r="Z7" s="105"/>
      <c r="AA7" s="118"/>
      <c r="AB7" s="119"/>
    </row>
    <row r="8" spans="1:31" ht="18" customHeight="1" x14ac:dyDescent="0.25">
      <c r="A8" s="147">
        <v>6000</v>
      </c>
      <c r="B8" s="148">
        <f>SUM($AB$9-$AB$8)*0.3</f>
        <v>1.7999999999999998</v>
      </c>
      <c r="C8" s="135">
        <f>SUM($AB$10-$AB$8)*0.3</f>
        <v>3.3</v>
      </c>
      <c r="D8" s="135">
        <f>SUM($AB$11-$AB$8)*0.3</f>
        <v>5.3999999999999995</v>
      </c>
      <c r="E8" s="135">
        <f>SUM($AB$12-$AB$8)*0.3</f>
        <v>8.6999999999999993</v>
      </c>
      <c r="F8" s="135">
        <f>SUM($AB$13-$AB$8)*0.3</f>
        <v>15.299999999999999</v>
      </c>
      <c r="G8" s="135">
        <f>SUM($AB$14-$AB$8)*0.3</f>
        <v>18.899999999999999</v>
      </c>
      <c r="H8" s="135">
        <f>SUM($AB$15-$AB$8)*0.3</f>
        <v>24</v>
      </c>
      <c r="I8" s="135">
        <f>SUM($AB$16-$AB$8)*0.3</f>
        <v>29.4</v>
      </c>
      <c r="J8" s="135">
        <f>SUM($AB$17-$AB$8)*0.3</f>
        <v>34.799999999999997</v>
      </c>
      <c r="K8" s="136">
        <f>SUM($AB$18-$AB$8)*0.3</f>
        <v>43.5</v>
      </c>
      <c r="L8" s="135">
        <f>SUM($AB$19-$AB$8)*0.3</f>
        <v>58.8</v>
      </c>
      <c r="M8" s="135">
        <f>SUM($AB$20-$AB$8)*0.3</f>
        <v>73.2</v>
      </c>
      <c r="N8" s="135">
        <f>SUM($AB$21-$AB$8)*0.3</f>
        <v>76.5</v>
      </c>
      <c r="O8" s="136">
        <f>SUM($AB$22-$AB$8)*0.3</f>
        <v>80.099999999999994</v>
      </c>
      <c r="P8" s="137">
        <f>SUM($AB$23-$AB$8)*0.3</f>
        <v>85.2</v>
      </c>
      <c r="Q8" s="162">
        <v>6000</v>
      </c>
      <c r="R8" s="135">
        <f>SUM($AB$24-$AB$8)*0.3</f>
        <v>90.3</v>
      </c>
      <c r="S8" s="135">
        <f>SUM($AB$25-$AB$8)*0.3</f>
        <v>95.7</v>
      </c>
      <c r="T8" s="135">
        <f>SUM($AB$26-$AB$8)*0.3</f>
        <v>100.8</v>
      </c>
      <c r="U8" s="135">
        <f>SUM($AB$27-$AB$8)*0.3</f>
        <v>103.2</v>
      </c>
      <c r="V8" s="136">
        <f>SUM($AB$28-$AB$8)*0.3</f>
        <v>111.89999999999999</v>
      </c>
      <c r="W8" s="135">
        <f>SUM($AB$29-$AB$8)*0.3</f>
        <v>126</v>
      </c>
      <c r="X8" s="137">
        <f>SUM($AB$30-$AB$8)*0.3</f>
        <v>134.4</v>
      </c>
      <c r="Y8" s="110"/>
      <c r="Z8" s="106"/>
      <c r="AA8" s="127">
        <v>6000</v>
      </c>
      <c r="AB8" s="128">
        <v>21</v>
      </c>
    </row>
    <row r="9" spans="1:31" ht="18" customHeight="1" x14ac:dyDescent="0.25">
      <c r="A9" s="149">
        <v>10000</v>
      </c>
      <c r="B9" s="150"/>
      <c r="C9" s="138">
        <f>SUM($AB$10-$AB$9)*0.3</f>
        <v>1.5</v>
      </c>
      <c r="D9" s="138">
        <f>SUM($AB$11-$AB$9)*0.3</f>
        <v>3.5999999999999996</v>
      </c>
      <c r="E9" s="138">
        <f>SUM($AB$12-$AB$9)*0.3</f>
        <v>6.8999999999999995</v>
      </c>
      <c r="F9" s="138">
        <f>SUM($AB$13-$AB$9)*0.3</f>
        <v>13.5</v>
      </c>
      <c r="G9" s="138">
        <f>SUM($AB$14-$AB$9)*0.3</f>
        <v>17.099999999999998</v>
      </c>
      <c r="H9" s="138">
        <f>SUM($AB$15-$AB$9)*0.3</f>
        <v>22.2</v>
      </c>
      <c r="I9" s="138">
        <f>SUM($AB$16-$AB$9)*0.3</f>
        <v>27.599999999999998</v>
      </c>
      <c r="J9" s="138">
        <f>SUM($AB$17-$AB$9)*0.3</f>
        <v>33</v>
      </c>
      <c r="K9" s="139">
        <f>SUM($AB$18-$AB$9)*0.3</f>
        <v>41.699999999999996</v>
      </c>
      <c r="L9" s="139">
        <f>SUM($AB$19-$AB$9)*0.3</f>
        <v>57</v>
      </c>
      <c r="M9" s="138">
        <f>SUM($AB$20-$AB$9)*0.3</f>
        <v>71.399999999999991</v>
      </c>
      <c r="N9" s="138">
        <f>SUM($AB$21-$AB$9)*0.3</f>
        <v>74.7</v>
      </c>
      <c r="O9" s="139">
        <f>SUM($AB$22-$AB$9)*0.3</f>
        <v>78.3</v>
      </c>
      <c r="P9" s="140">
        <f>SUM($AB$23-$AB$9)*0.3</f>
        <v>83.399999999999991</v>
      </c>
      <c r="Q9" s="163">
        <v>10000</v>
      </c>
      <c r="R9" s="138">
        <f>SUM($AB$24-$AB$9)*0.3</f>
        <v>88.5</v>
      </c>
      <c r="S9" s="138">
        <f>SUM($AB$25-$AB$9)*0.3</f>
        <v>93.899999999999991</v>
      </c>
      <c r="T9" s="138">
        <f>SUM($AB$26-$AB$9)*0.3</f>
        <v>99</v>
      </c>
      <c r="U9" s="138">
        <f>SUM($AB$27-$AB$9)*0.3</f>
        <v>101.39999999999999</v>
      </c>
      <c r="V9" s="139">
        <f>SUM($AB$28-$AB$9)*0.3</f>
        <v>110.1</v>
      </c>
      <c r="W9" s="138">
        <f>SUM($AB$29-$AB$9)*0.3</f>
        <v>124.19999999999999</v>
      </c>
      <c r="X9" s="140">
        <f>SUM($AB$30-$AB$9)*0.3</f>
        <v>132.6</v>
      </c>
      <c r="Y9" s="110"/>
      <c r="Z9" s="106"/>
      <c r="AA9" s="129">
        <v>10000</v>
      </c>
      <c r="AB9" s="130">
        <v>27</v>
      </c>
    </row>
    <row r="10" spans="1:31" ht="18" customHeight="1" x14ac:dyDescent="0.25">
      <c r="A10" s="151">
        <v>12000</v>
      </c>
      <c r="B10" s="152"/>
      <c r="C10" s="141"/>
      <c r="D10" s="141">
        <f>SUM($AB$11-$AB$10)*0.3</f>
        <v>2.1</v>
      </c>
      <c r="E10" s="141">
        <f>SUM($AB$12-$AB$10)*0.3</f>
        <v>5.3999999999999995</v>
      </c>
      <c r="F10" s="141">
        <f>SUM($AB$13-$AB$10)*0.3</f>
        <v>12</v>
      </c>
      <c r="G10" s="141">
        <f>SUM($AB$14-$AB$10)*0.3</f>
        <v>15.6</v>
      </c>
      <c r="H10" s="141">
        <f>SUM($AB$15-$AB$10)*0.3</f>
        <v>20.7</v>
      </c>
      <c r="I10" s="141">
        <f>SUM($AB$16-$AB$10)*0.3</f>
        <v>26.099999999999998</v>
      </c>
      <c r="J10" s="141">
        <f>SUM($AB$17-$AB$10)*0.3</f>
        <v>31.5</v>
      </c>
      <c r="K10" s="142">
        <f>SUM($AB$18-$AB$10)*0.3</f>
        <v>40.199999999999996</v>
      </c>
      <c r="L10" s="141">
        <f>SUM($AB$19-$AB$10)*0.3</f>
        <v>55.5</v>
      </c>
      <c r="M10" s="141">
        <f>SUM($AB$20-$AB$10)*0.3</f>
        <v>69.899999999999991</v>
      </c>
      <c r="N10" s="141">
        <f>SUM($AB$21-$AB$10)*0.3</f>
        <v>73.2</v>
      </c>
      <c r="O10" s="142">
        <f>SUM($AB$22-$AB$10)*0.3</f>
        <v>76.8</v>
      </c>
      <c r="P10" s="143">
        <f>SUM($AB$23-$AB$10)*0.3</f>
        <v>81.899999999999991</v>
      </c>
      <c r="Q10" s="164">
        <v>12000</v>
      </c>
      <c r="R10" s="141">
        <f>SUM($AB$24-$AB$10)*0.3</f>
        <v>87</v>
      </c>
      <c r="S10" s="141">
        <f>SUM($AB$25-$AB$10)*0.3</f>
        <v>92.399999999999991</v>
      </c>
      <c r="T10" s="141">
        <f>SUM($AB$26-$AB$10)*0.3</f>
        <v>97.5</v>
      </c>
      <c r="U10" s="141">
        <f>SUM($AB$27-$AB$10)*0.3</f>
        <v>99.899999999999991</v>
      </c>
      <c r="V10" s="142">
        <f>SUM($AB$28-$AB$10)*0.3</f>
        <v>108.6</v>
      </c>
      <c r="W10" s="141">
        <f>SUM($AB$29-$AB$10)*0.3</f>
        <v>122.69999999999999</v>
      </c>
      <c r="X10" s="143">
        <f>SUM($AB$30-$AB$10)*0.3</f>
        <v>131.1</v>
      </c>
      <c r="Y10" s="110"/>
      <c r="Z10" s="106"/>
      <c r="AA10" s="131">
        <v>12000</v>
      </c>
      <c r="AB10" s="132">
        <v>32</v>
      </c>
    </row>
    <row r="11" spans="1:31" ht="18" customHeight="1" x14ac:dyDescent="0.25">
      <c r="A11" s="149">
        <v>14000</v>
      </c>
      <c r="B11" s="150"/>
      <c r="C11" s="138"/>
      <c r="D11" s="138"/>
      <c r="E11" s="138">
        <f>SUM($AB$12-$AB$11)*0.3</f>
        <v>3.3</v>
      </c>
      <c r="F11" s="138">
        <f>SUM($AB$13-$AB$11)*0.3</f>
        <v>9.9</v>
      </c>
      <c r="G11" s="138">
        <f>SUM($AB$14-$AB$11)*0.3</f>
        <v>13.5</v>
      </c>
      <c r="H11" s="138">
        <f>SUM($AB$15-$AB$11)*0.3</f>
        <v>18.599999999999998</v>
      </c>
      <c r="I11" s="138">
        <f>SUM($AB$16-$AB$11)*0.3</f>
        <v>24</v>
      </c>
      <c r="J11" s="138">
        <f>SUM($AB$17-$AB$11)*0.3</f>
        <v>29.4</v>
      </c>
      <c r="K11" s="139">
        <f>SUM($AB$18-$AB$11)*0.3</f>
        <v>38.1</v>
      </c>
      <c r="L11" s="139">
        <f>SUM($AB$19-$AB$11)*0.3</f>
        <v>53.4</v>
      </c>
      <c r="M11" s="138">
        <f>SUM($AB$20-$AB$11)*0.3</f>
        <v>67.8</v>
      </c>
      <c r="N11" s="138">
        <f>SUM($AB$21-$AB$11)*0.3</f>
        <v>71.099999999999994</v>
      </c>
      <c r="O11" s="139">
        <f>SUM($AB$22-$AB$11)*0.3</f>
        <v>74.7</v>
      </c>
      <c r="P11" s="140">
        <f>SUM($AB$23-$AB$11)*0.3</f>
        <v>79.8</v>
      </c>
      <c r="Q11" s="163">
        <v>14000</v>
      </c>
      <c r="R11" s="138">
        <f>SUM($AB$24-$AB$11)*0.3</f>
        <v>84.899999999999991</v>
      </c>
      <c r="S11" s="138">
        <f>SUM($AB$25-$AB$11)*0.3</f>
        <v>90.3</v>
      </c>
      <c r="T11" s="138">
        <f>SUM($AB$26-$AB$11)*0.3</f>
        <v>95.399999999999991</v>
      </c>
      <c r="U11" s="138">
        <f>SUM($AB$27-$AB$11)*0.3</f>
        <v>97.8</v>
      </c>
      <c r="V11" s="139">
        <f>SUM($AB$28-$AB$11)*0.3</f>
        <v>106.5</v>
      </c>
      <c r="W11" s="138">
        <f>SUM($AB$29-$AB$11)*0.3</f>
        <v>120.6</v>
      </c>
      <c r="X11" s="140">
        <f>SUM($AB$30-$AB$11)*0.3</f>
        <v>129</v>
      </c>
      <c r="Y11" s="110"/>
      <c r="Z11" s="106"/>
      <c r="AA11" s="129">
        <v>14000</v>
      </c>
      <c r="AB11" s="130">
        <v>39</v>
      </c>
    </row>
    <row r="12" spans="1:31" ht="18" customHeight="1" x14ac:dyDescent="0.25">
      <c r="A12" s="151">
        <v>16000</v>
      </c>
      <c r="B12" s="152"/>
      <c r="C12" s="141"/>
      <c r="D12" s="141"/>
      <c r="E12" s="141"/>
      <c r="F12" s="141">
        <f>SUM($AB$13-$AB$12)*0.3</f>
        <v>6.6</v>
      </c>
      <c r="G12" s="141">
        <f>SUM($AB$14-$AB$12)*0.3</f>
        <v>10.199999999999999</v>
      </c>
      <c r="H12" s="141">
        <f>SUM($AB$15-$AB$12)*0.3</f>
        <v>15.299999999999999</v>
      </c>
      <c r="I12" s="141">
        <f>SUM($AB$16-$AB$12)*0.3</f>
        <v>20.7</v>
      </c>
      <c r="J12" s="141">
        <f>SUM($AB$17-$AB$12)*0.3</f>
        <v>26.099999999999998</v>
      </c>
      <c r="K12" s="142">
        <f>SUM($AB$18-$AB$12)*0.3</f>
        <v>34.799999999999997</v>
      </c>
      <c r="L12" s="141">
        <f>SUM($AB$19-$AB$12)*0.3</f>
        <v>50.1</v>
      </c>
      <c r="M12" s="141">
        <f>SUM($AB$20-$AB$12)*0.3</f>
        <v>64.5</v>
      </c>
      <c r="N12" s="141">
        <f>SUM($AB$21-$AB$12)*0.3</f>
        <v>67.8</v>
      </c>
      <c r="O12" s="142">
        <f>SUM($AB$22-$AB$12)*0.3</f>
        <v>71.399999999999991</v>
      </c>
      <c r="P12" s="143">
        <f>SUM($AB$23-$AB$12)*0.3</f>
        <v>76.5</v>
      </c>
      <c r="Q12" s="164">
        <v>16000</v>
      </c>
      <c r="R12" s="141">
        <f>SUM($AB$24-$AB$12)*0.3</f>
        <v>81.599999999999994</v>
      </c>
      <c r="S12" s="141">
        <f>SUM($AB$25-$AB$12)*0.3</f>
        <v>87</v>
      </c>
      <c r="T12" s="141">
        <f>SUM($AB$26-$AB$12)*0.3</f>
        <v>92.1</v>
      </c>
      <c r="U12" s="141">
        <f>SUM($AB$27-$AB$12)*0.3</f>
        <v>94.5</v>
      </c>
      <c r="V12" s="142">
        <f>SUM($AB$28-$AB$12)*0.3</f>
        <v>103.2</v>
      </c>
      <c r="W12" s="141">
        <f>SUM($AB$29-$AB$12)*0.3</f>
        <v>117.3</v>
      </c>
      <c r="X12" s="143">
        <f>SUM($AB$30-$AB$12)*0.3</f>
        <v>125.69999999999999</v>
      </c>
      <c r="Y12" s="110"/>
      <c r="Z12" s="106"/>
      <c r="AA12" s="131">
        <v>16000</v>
      </c>
      <c r="AB12" s="132">
        <v>50</v>
      </c>
    </row>
    <row r="13" spans="1:31" ht="18" customHeight="1" x14ac:dyDescent="0.25">
      <c r="A13" s="149">
        <v>18000</v>
      </c>
      <c r="B13" s="150"/>
      <c r="C13" s="138"/>
      <c r="D13" s="138"/>
      <c r="E13" s="138"/>
      <c r="F13" s="138"/>
      <c r="G13" s="138">
        <f>SUM($AB$14-$AB$13)*0.3</f>
        <v>3.5999999999999996</v>
      </c>
      <c r="H13" s="138">
        <f>SUM($AB$15-$AB$13)*0.3</f>
        <v>8.6999999999999993</v>
      </c>
      <c r="I13" s="138">
        <f>SUM($AB$16-$AB$13)*0.3</f>
        <v>14.1</v>
      </c>
      <c r="J13" s="138">
        <f>SUM($AB$17-$AB$13)*0.3</f>
        <v>19.5</v>
      </c>
      <c r="K13" s="139">
        <f>SUM($AB$18-$AB$13)*0.3</f>
        <v>28.2</v>
      </c>
      <c r="L13" s="139">
        <f>SUM($AB$19-$AB$13)*0.3</f>
        <v>43.5</v>
      </c>
      <c r="M13" s="138">
        <f>SUM($AB$20-$AB$13)*0.3</f>
        <v>57.9</v>
      </c>
      <c r="N13" s="138">
        <f>SUM($AB$21-$AB$13)*0.3</f>
        <v>61.199999999999996</v>
      </c>
      <c r="O13" s="139">
        <f>SUM($AB$22-$AB$13)*0.3</f>
        <v>64.8</v>
      </c>
      <c r="P13" s="140">
        <f>SUM($AB$23-$AB$13)*0.3</f>
        <v>69.899999999999991</v>
      </c>
      <c r="Q13" s="163">
        <v>18000</v>
      </c>
      <c r="R13" s="138">
        <f>SUM($AB$24-$AB$13)*0.3</f>
        <v>75</v>
      </c>
      <c r="S13" s="138">
        <f>SUM($AB$25-$AB$13)*0.3</f>
        <v>80.399999999999991</v>
      </c>
      <c r="T13" s="138">
        <f>SUM($AB$26-$AB$13)*0.3</f>
        <v>85.5</v>
      </c>
      <c r="U13" s="138">
        <f>SUM($AB$27-$AB$13)*0.3</f>
        <v>87.899999999999991</v>
      </c>
      <c r="V13" s="139">
        <f>SUM($AB$28-$AB$13)*0.3</f>
        <v>96.6</v>
      </c>
      <c r="W13" s="138">
        <f>SUM($AB$29-$AB$13)*0.3</f>
        <v>110.7</v>
      </c>
      <c r="X13" s="140">
        <f>SUM($AB$30-$AB$13)*0.3</f>
        <v>119.1</v>
      </c>
      <c r="Y13" s="110"/>
      <c r="Z13" s="106"/>
      <c r="AA13" s="129">
        <v>18000</v>
      </c>
      <c r="AB13" s="130">
        <v>72</v>
      </c>
    </row>
    <row r="14" spans="1:31" ht="18" customHeight="1" x14ac:dyDescent="0.25">
      <c r="A14" s="151">
        <v>20000</v>
      </c>
      <c r="B14" s="152"/>
      <c r="C14" s="141"/>
      <c r="D14" s="141"/>
      <c r="E14" s="141"/>
      <c r="F14" s="141"/>
      <c r="G14" s="141"/>
      <c r="H14" s="141">
        <f>SUM($AB$15-$AB$14)*0.3</f>
        <v>5.0999999999999996</v>
      </c>
      <c r="I14" s="141">
        <f>SUM($AB$16-$AB$14)*0.3</f>
        <v>10.5</v>
      </c>
      <c r="J14" s="141">
        <f>SUM($AB$17-$AB$14)*0.3</f>
        <v>15.899999999999999</v>
      </c>
      <c r="K14" s="142">
        <f>SUM($AB$18-$AB$14)*0.3</f>
        <v>24.599999999999998</v>
      </c>
      <c r="L14" s="141">
        <f>SUM($AB$19-$AB$14)*0.3</f>
        <v>39.9</v>
      </c>
      <c r="M14" s="141">
        <f>SUM($AB$20-$AB$14)*0.3</f>
        <v>54.3</v>
      </c>
      <c r="N14" s="141">
        <f>SUM($AB$21-$AB$14)*0.3</f>
        <v>57.599999999999994</v>
      </c>
      <c r="O14" s="142">
        <f>SUM($AB$22-$AB$14)*0.3</f>
        <v>61.199999999999996</v>
      </c>
      <c r="P14" s="143">
        <f>SUM($AB$23-$AB$14)*0.3</f>
        <v>66.3</v>
      </c>
      <c r="Q14" s="164">
        <v>20000</v>
      </c>
      <c r="R14" s="141">
        <f>SUM($AB$24-$AB$14)*0.3</f>
        <v>71.399999999999991</v>
      </c>
      <c r="S14" s="141">
        <f>SUM($AB$25-$AB$14)*0.3</f>
        <v>76.8</v>
      </c>
      <c r="T14" s="141">
        <f>SUM($AB$26-$AB$14)*0.3</f>
        <v>81.899999999999991</v>
      </c>
      <c r="U14" s="141">
        <f>SUM($AB$27-$AB$14)*0.3</f>
        <v>84.3</v>
      </c>
      <c r="V14" s="142">
        <f>SUM($AB$28-$AB$14)*0.3</f>
        <v>93</v>
      </c>
      <c r="W14" s="141">
        <f>SUM($AB$29-$AB$14)*0.3</f>
        <v>107.1</v>
      </c>
      <c r="X14" s="143">
        <f>SUM($AB$30-$AB$14)*0.3</f>
        <v>115.5</v>
      </c>
      <c r="Y14" s="110"/>
      <c r="Z14" s="107"/>
      <c r="AA14" s="131">
        <v>20000</v>
      </c>
      <c r="AB14" s="132">
        <v>84</v>
      </c>
      <c r="AC14" s="112"/>
    </row>
    <row r="15" spans="1:31" ht="18" customHeight="1" x14ac:dyDescent="0.25">
      <c r="A15" s="149">
        <v>23000</v>
      </c>
      <c r="B15" s="150"/>
      <c r="C15" s="138"/>
      <c r="D15" s="138"/>
      <c r="E15" s="138"/>
      <c r="F15" s="138"/>
      <c r="G15" s="138"/>
      <c r="H15" s="138"/>
      <c r="I15" s="138">
        <f>SUM($AB$16-$AB$15)*0.3</f>
        <v>5.3999999999999995</v>
      </c>
      <c r="J15" s="138">
        <f>SUM($AB$17-$AB$15)*0.3</f>
        <v>10.799999999999999</v>
      </c>
      <c r="K15" s="139">
        <f>SUM($AB$18-$AB$15)*0.3</f>
        <v>19.5</v>
      </c>
      <c r="L15" s="139">
        <f>SUM($AB$19-$AB$15)*0.3</f>
        <v>34.799999999999997</v>
      </c>
      <c r="M15" s="138">
        <f>SUM($AB$20-$AB$15)*0.3</f>
        <v>49.199999999999996</v>
      </c>
      <c r="N15" s="138">
        <f>SUM($AB$21-$AB$15)*0.3</f>
        <v>52.5</v>
      </c>
      <c r="O15" s="139">
        <f>SUM($AB$22-$AB$15)*0.3</f>
        <v>56.1</v>
      </c>
      <c r="P15" s="140">
        <f>SUM($AB$23-$AB$15)*0.3</f>
        <v>61.199999999999996</v>
      </c>
      <c r="Q15" s="163">
        <v>23000</v>
      </c>
      <c r="R15" s="138">
        <f>SUM($AB$24-$AB$15)*0.3</f>
        <v>66.3</v>
      </c>
      <c r="S15" s="138">
        <f>SUM($AB$25-$AB$15)*0.3</f>
        <v>71.7</v>
      </c>
      <c r="T15" s="138">
        <f>SUM($AB$26-$AB$15)*0.3</f>
        <v>76.8</v>
      </c>
      <c r="U15" s="138">
        <f>SUM($AB$27-$AB$15)*0.3</f>
        <v>79.2</v>
      </c>
      <c r="V15" s="139">
        <f>SUM($AB$28-$AB$15)*0.3</f>
        <v>87.899999999999991</v>
      </c>
      <c r="W15" s="138">
        <f>SUM($AB$29-$AB$15)*0.3</f>
        <v>102</v>
      </c>
      <c r="X15" s="140">
        <f>SUM($AB$30-$AB$15)*0.3</f>
        <v>110.39999999999999</v>
      </c>
      <c r="Y15" s="110"/>
      <c r="Z15" s="106"/>
      <c r="AA15" s="129">
        <v>23000</v>
      </c>
      <c r="AB15" s="130">
        <v>101</v>
      </c>
    </row>
    <row r="16" spans="1:31" ht="18" customHeight="1" x14ac:dyDescent="0.25">
      <c r="A16" s="151">
        <v>26000</v>
      </c>
      <c r="B16" s="152"/>
      <c r="C16" s="141"/>
      <c r="D16" s="141"/>
      <c r="E16" s="141"/>
      <c r="F16" s="141"/>
      <c r="G16" s="141"/>
      <c r="H16" s="141"/>
      <c r="I16" s="141"/>
      <c r="J16" s="141">
        <f>SUM($AB$17-$AB$16)*0.3</f>
        <v>5.3999999999999995</v>
      </c>
      <c r="K16" s="142">
        <f>SUM($AB$18-$AB$16)*0.3</f>
        <v>14.1</v>
      </c>
      <c r="L16" s="141">
        <f>SUM($AB$19-$AB$16)*0.3</f>
        <v>29.4</v>
      </c>
      <c r="M16" s="141">
        <f>SUM($AB$20-$AB$16)*0.3</f>
        <v>43.8</v>
      </c>
      <c r="N16" s="141">
        <f>SUM($AB$21-$AB$16)*0.3</f>
        <v>47.1</v>
      </c>
      <c r="O16" s="142">
        <f>SUM($AB$22-$AB$16)*0.3</f>
        <v>50.699999999999996</v>
      </c>
      <c r="P16" s="143">
        <f>SUM($AB$23-$AB$16)*0.3</f>
        <v>55.8</v>
      </c>
      <c r="Q16" s="164">
        <v>26000</v>
      </c>
      <c r="R16" s="141">
        <f>SUM($AB$24-$AB$16)*0.3</f>
        <v>60.9</v>
      </c>
      <c r="S16" s="141">
        <f>SUM($AB$25-$AB$16)*0.3</f>
        <v>66.3</v>
      </c>
      <c r="T16" s="141">
        <f>SUM($AB$26-$AB$16)*0.3</f>
        <v>71.399999999999991</v>
      </c>
      <c r="U16" s="141">
        <f>SUM($AB$27-$AB$16)*0.3</f>
        <v>73.8</v>
      </c>
      <c r="V16" s="142">
        <f>SUM($AB$28-$AB$16)*0.3</f>
        <v>82.5</v>
      </c>
      <c r="W16" s="141">
        <f>SUM($AB$29-$AB$16)*0.3</f>
        <v>96.6</v>
      </c>
      <c r="X16" s="143">
        <f>SUM($AB$30-$AB$16)*0.3</f>
        <v>105</v>
      </c>
      <c r="Y16" s="110"/>
      <c r="Z16" s="107"/>
      <c r="AA16" s="131">
        <v>26000</v>
      </c>
      <c r="AB16" s="132">
        <v>119</v>
      </c>
      <c r="AE16" s="34"/>
    </row>
    <row r="17" spans="1:28" ht="18" customHeight="1" x14ac:dyDescent="0.25">
      <c r="A17" s="149">
        <v>28000</v>
      </c>
      <c r="B17" s="150"/>
      <c r="C17" s="138"/>
      <c r="D17" s="138"/>
      <c r="E17" s="138"/>
      <c r="F17" s="138"/>
      <c r="G17" s="138"/>
      <c r="H17" s="138"/>
      <c r="I17" s="138"/>
      <c r="J17" s="138"/>
      <c r="K17" s="139">
        <f>SUM($AB$18-$AB$17)*0.3</f>
        <v>8.6999999999999993</v>
      </c>
      <c r="L17" s="139">
        <f>SUM($AB$19-$AB$17)*0.3</f>
        <v>24</v>
      </c>
      <c r="M17" s="138">
        <f>SUM($AB$20-$AB$17)*0.3</f>
        <v>38.4</v>
      </c>
      <c r="N17" s="138">
        <f>SUM($AB$21-$AB$17)*0.3</f>
        <v>41.699999999999996</v>
      </c>
      <c r="O17" s="139">
        <f>SUM($AB$22-$AB$17)*0.3</f>
        <v>45.3</v>
      </c>
      <c r="P17" s="140">
        <f>SUM($AB$23-$AB$17)*0.3</f>
        <v>50.4</v>
      </c>
      <c r="Q17" s="163">
        <v>28000</v>
      </c>
      <c r="R17" s="138">
        <f>SUM($AB$24-$AB$17)*0.3</f>
        <v>55.5</v>
      </c>
      <c r="S17" s="138">
        <f>SUM($AB$25-$AB$17)*0.3</f>
        <v>60.9</v>
      </c>
      <c r="T17" s="138">
        <f>SUM($AB$26-$AB$17)*0.3</f>
        <v>66</v>
      </c>
      <c r="U17" s="138">
        <f>SUM($AB$27-$AB$17)*0.3</f>
        <v>68.399999999999991</v>
      </c>
      <c r="V17" s="139">
        <f>SUM($AB$28-$AB$17)*0.3</f>
        <v>77.099999999999994</v>
      </c>
      <c r="W17" s="138">
        <f>SUM($AB$29-$AB$17)*0.3</f>
        <v>91.2</v>
      </c>
      <c r="X17" s="140">
        <f>SUM($AB$30-$AB$17)*0.3</f>
        <v>99.6</v>
      </c>
      <c r="Y17" s="110"/>
      <c r="Z17" s="106"/>
      <c r="AA17" s="129">
        <v>28000</v>
      </c>
      <c r="AB17" s="130">
        <v>137</v>
      </c>
    </row>
    <row r="18" spans="1:28" ht="18" customHeight="1" x14ac:dyDescent="0.25">
      <c r="A18" s="151">
        <v>32000</v>
      </c>
      <c r="B18" s="152"/>
      <c r="C18" s="141"/>
      <c r="D18" s="141"/>
      <c r="E18" s="141"/>
      <c r="F18" s="141"/>
      <c r="G18" s="141"/>
      <c r="H18" s="141"/>
      <c r="I18" s="141"/>
      <c r="J18" s="141"/>
      <c r="K18" s="142"/>
      <c r="L18" s="141">
        <f>SUM($AB$19-$AB$18)*0.3</f>
        <v>15.299999999999999</v>
      </c>
      <c r="M18" s="141">
        <f>SUM($AB$20-$AB$18)*0.3</f>
        <v>29.7</v>
      </c>
      <c r="N18" s="141">
        <f>SUM($AB$21-$AB$18)*0.3</f>
        <v>33</v>
      </c>
      <c r="O18" s="142">
        <f>SUM($AB$22-$AB$18)*0.3</f>
        <v>36.6</v>
      </c>
      <c r="P18" s="143">
        <f>SUM($AB$23-$AB$18)*0.3</f>
        <v>41.699999999999996</v>
      </c>
      <c r="Q18" s="164">
        <v>32000</v>
      </c>
      <c r="R18" s="141">
        <f>SUM($AB$24-$AB$18)*0.3</f>
        <v>46.8</v>
      </c>
      <c r="S18" s="141">
        <f>SUM($AB$25-$AB$18)*0.3</f>
        <v>52.199999999999996</v>
      </c>
      <c r="T18" s="141">
        <f>SUM($AB$26-$AB$18)*0.3</f>
        <v>57.3</v>
      </c>
      <c r="U18" s="141">
        <f>SUM($AB$27-$AB$18)*0.3</f>
        <v>59.699999999999996</v>
      </c>
      <c r="V18" s="142">
        <f>SUM($AB$28-$AB$18)*0.3</f>
        <v>68.399999999999991</v>
      </c>
      <c r="W18" s="141">
        <f>SUM($AB$29-$AB$18)*0.3</f>
        <v>82.5</v>
      </c>
      <c r="X18" s="143">
        <f>SUM($AB$30-$AB$18)*0.3</f>
        <v>90.899999999999991</v>
      </c>
      <c r="Y18" s="110"/>
      <c r="Z18" s="107"/>
      <c r="AA18" s="131">
        <v>32000</v>
      </c>
      <c r="AB18" s="132">
        <v>166</v>
      </c>
    </row>
    <row r="19" spans="1:28" ht="18" customHeight="1" x14ac:dyDescent="0.25">
      <c r="A19" s="149">
        <v>34000</v>
      </c>
      <c r="B19" s="150"/>
      <c r="C19" s="138"/>
      <c r="D19" s="138"/>
      <c r="E19" s="138"/>
      <c r="F19" s="138"/>
      <c r="G19" s="138"/>
      <c r="H19" s="138"/>
      <c r="I19" s="138"/>
      <c r="J19" s="138"/>
      <c r="K19" s="139"/>
      <c r="L19" s="139"/>
      <c r="M19" s="138">
        <f>SUM($AB$20-$AB$19)*0.3</f>
        <v>14.399999999999999</v>
      </c>
      <c r="N19" s="138">
        <f>SUM($AB$21-$AB$19)*0.3</f>
        <v>17.7</v>
      </c>
      <c r="O19" s="139">
        <f>SUM($AB$22-$AB$19)*0.3</f>
        <v>21.3</v>
      </c>
      <c r="P19" s="140">
        <f>SUM($AB$23-$AB$19)*0.3</f>
        <v>26.4</v>
      </c>
      <c r="Q19" s="163">
        <v>34000</v>
      </c>
      <c r="R19" s="138">
        <f>SUM($AB$24-$AB$19)*0.3</f>
        <v>31.5</v>
      </c>
      <c r="S19" s="138">
        <f>SUM($AB$25-$AB$19)*0.3</f>
        <v>36.9</v>
      </c>
      <c r="T19" s="138">
        <f>SUM($AB$26-$AB$19)*0.3</f>
        <v>42</v>
      </c>
      <c r="U19" s="138">
        <f>SUM($AB$27-$AB$19)*0.3</f>
        <v>44.4</v>
      </c>
      <c r="V19" s="139">
        <f>SUM($AB$28-$AB$19)*0.3</f>
        <v>53.1</v>
      </c>
      <c r="W19" s="138">
        <f>SUM($AB$29-$AB$19)*0.3</f>
        <v>67.2</v>
      </c>
      <c r="X19" s="140">
        <f>SUM($AB$30-$AB$19)*0.3</f>
        <v>75.599999999999994</v>
      </c>
      <c r="Y19" s="110"/>
      <c r="Z19" s="106"/>
      <c r="AA19" s="129">
        <v>34000</v>
      </c>
      <c r="AB19" s="130">
        <v>217</v>
      </c>
    </row>
    <row r="20" spans="1:28" ht="18" customHeight="1" x14ac:dyDescent="0.25">
      <c r="A20" s="151">
        <v>38000</v>
      </c>
      <c r="B20" s="152"/>
      <c r="C20" s="141"/>
      <c r="D20" s="141"/>
      <c r="E20" s="141"/>
      <c r="F20" s="141"/>
      <c r="G20" s="141"/>
      <c r="H20" s="141"/>
      <c r="I20" s="141"/>
      <c r="J20" s="141"/>
      <c r="K20" s="142"/>
      <c r="L20" s="141"/>
      <c r="M20" s="141"/>
      <c r="N20" s="141">
        <f>SUM($AB$21-$AB$20)*0.3</f>
        <v>3.3</v>
      </c>
      <c r="O20" s="142">
        <f>SUM($AB$22-$AB$20)*0.3</f>
        <v>6.8999999999999995</v>
      </c>
      <c r="P20" s="143">
        <f>SUM($AB$23-$AB$20)*0.3</f>
        <v>12</v>
      </c>
      <c r="Q20" s="164">
        <v>38000</v>
      </c>
      <c r="R20" s="141">
        <f>SUM($AB$24-$AB$20)*0.3</f>
        <v>17.099999999999998</v>
      </c>
      <c r="S20" s="141">
        <f>SUM($AB$25-$AB$20)*0.3</f>
        <v>22.5</v>
      </c>
      <c r="T20" s="141">
        <f>SUM($AB$26-$AB$20)*0.3</f>
        <v>27.599999999999998</v>
      </c>
      <c r="U20" s="141">
        <f>SUM($AB$27-$AB$20)*0.3</f>
        <v>30</v>
      </c>
      <c r="V20" s="142">
        <f>SUM($AB$28-$AB$20)*0.3</f>
        <v>38.699999999999996</v>
      </c>
      <c r="W20" s="141">
        <f>SUM($AB$29-$AB$20)*0.3</f>
        <v>52.8</v>
      </c>
      <c r="X20" s="143">
        <f>SUM($AB$30-$AB$20)*0.3</f>
        <v>61.199999999999996</v>
      </c>
      <c r="Y20" s="110"/>
      <c r="Z20" s="107"/>
      <c r="AA20" s="131">
        <v>38000</v>
      </c>
      <c r="AB20" s="132">
        <v>265</v>
      </c>
    </row>
    <row r="21" spans="1:28" ht="18" customHeight="1" x14ac:dyDescent="0.25">
      <c r="A21" s="149">
        <v>40000</v>
      </c>
      <c r="B21" s="150"/>
      <c r="C21" s="138"/>
      <c r="D21" s="138"/>
      <c r="E21" s="138"/>
      <c r="F21" s="138"/>
      <c r="G21" s="138"/>
      <c r="H21" s="138"/>
      <c r="I21" s="138"/>
      <c r="J21" s="138"/>
      <c r="K21" s="139"/>
      <c r="L21" s="139"/>
      <c r="M21" s="138"/>
      <c r="N21" s="138"/>
      <c r="O21" s="139">
        <f>SUM($AB$22-$AB$21)*0.3</f>
        <v>3.5999999999999996</v>
      </c>
      <c r="P21" s="140">
        <f>SUM($AB$23-$AB$21)*0.3</f>
        <v>8.6999999999999993</v>
      </c>
      <c r="Q21" s="163">
        <v>40000</v>
      </c>
      <c r="R21" s="138">
        <f>SUM($AB$24-$AB$21)*0.3</f>
        <v>13.799999999999999</v>
      </c>
      <c r="S21" s="138">
        <f>SUM($AB$25-$AB$21)*0.3</f>
        <v>19.2</v>
      </c>
      <c r="T21" s="138">
        <f>SUM($AB$26-$AB$21)*0.3</f>
        <v>24.3</v>
      </c>
      <c r="U21" s="138">
        <f>SUM($AB$27-$AB$21)*0.3</f>
        <v>26.7</v>
      </c>
      <c r="V21" s="139">
        <f>SUM($AB$28-$AB$21)*0.3</f>
        <v>35.4</v>
      </c>
      <c r="W21" s="138">
        <f>SUM($AB$29-$AB$21)*0.3</f>
        <v>49.5</v>
      </c>
      <c r="X21" s="140">
        <f>SUM($AB$30-$AB$21)*0.3</f>
        <v>57.9</v>
      </c>
      <c r="Y21" s="110"/>
      <c r="Z21" s="106"/>
      <c r="AA21" s="129">
        <v>40000</v>
      </c>
      <c r="AB21" s="130">
        <v>276</v>
      </c>
    </row>
    <row r="22" spans="1:28" ht="18" customHeight="1" x14ac:dyDescent="0.25">
      <c r="A22" s="151">
        <v>42000</v>
      </c>
      <c r="B22" s="152"/>
      <c r="C22" s="141"/>
      <c r="D22" s="141"/>
      <c r="E22" s="141"/>
      <c r="F22" s="141"/>
      <c r="G22" s="141"/>
      <c r="H22" s="141"/>
      <c r="I22" s="141"/>
      <c r="J22" s="141"/>
      <c r="K22" s="142"/>
      <c r="L22" s="141"/>
      <c r="M22" s="141"/>
      <c r="N22" s="141"/>
      <c r="O22" s="142"/>
      <c r="P22" s="143">
        <f>SUM($AB$23-$AB$22)*0.3</f>
        <v>5.0999999999999996</v>
      </c>
      <c r="Q22" s="164">
        <v>42000</v>
      </c>
      <c r="R22" s="141">
        <f>SUM($AB$24-$AB$22)*0.3</f>
        <v>10.199999999999999</v>
      </c>
      <c r="S22" s="141">
        <f>SUM($AB$25-$AB$22)*0.3</f>
        <v>15.6</v>
      </c>
      <c r="T22" s="141">
        <f>SUM($AB$26-$AB$22)*0.3</f>
        <v>20.7</v>
      </c>
      <c r="U22" s="141">
        <f>SUM($AB$27-$AB$22)*0.3</f>
        <v>23.099999999999998</v>
      </c>
      <c r="V22" s="142">
        <f>SUM($AB$28-$AB$22)*0.3</f>
        <v>31.799999999999997</v>
      </c>
      <c r="W22" s="141">
        <f>SUM($AB$29-$AB$22)*0.3</f>
        <v>45.9</v>
      </c>
      <c r="X22" s="143">
        <f>SUM($AB$30-$AB$22)*0.3</f>
        <v>54.3</v>
      </c>
      <c r="Y22" s="110"/>
      <c r="Z22" s="107"/>
      <c r="AA22" s="131">
        <v>42000</v>
      </c>
      <c r="AB22" s="132">
        <v>288</v>
      </c>
    </row>
    <row r="23" spans="1:28" ht="18" customHeight="1" x14ac:dyDescent="0.25">
      <c r="A23" s="149">
        <v>45000</v>
      </c>
      <c r="B23" s="150"/>
      <c r="C23" s="138"/>
      <c r="D23" s="138"/>
      <c r="E23" s="138"/>
      <c r="F23" s="138"/>
      <c r="G23" s="138"/>
      <c r="H23" s="138"/>
      <c r="I23" s="138"/>
      <c r="J23" s="138"/>
      <c r="K23" s="139"/>
      <c r="L23" s="139"/>
      <c r="M23" s="138"/>
      <c r="N23" s="138"/>
      <c r="O23" s="139"/>
      <c r="P23" s="140"/>
      <c r="Q23" s="163">
        <v>45000</v>
      </c>
      <c r="R23" s="138">
        <f>SUM($AB$24-$AB$23)*0.3</f>
        <v>5.0999999999999996</v>
      </c>
      <c r="S23" s="138">
        <f>SUM($AB$25-$AB$23)*0.3</f>
        <v>10.5</v>
      </c>
      <c r="T23" s="138">
        <f>SUM($AB$26-$AB$23)*0.3</f>
        <v>15.6</v>
      </c>
      <c r="U23" s="138">
        <f>SUM($AB$27-$AB$23)*0.3</f>
        <v>18</v>
      </c>
      <c r="V23" s="139">
        <f>SUM($AB$28-$AB$23)*0.3</f>
        <v>26.7</v>
      </c>
      <c r="W23" s="138">
        <f>SUM($AB$29-$AB$23)*0.3</f>
        <v>40.799999999999997</v>
      </c>
      <c r="X23" s="140">
        <f>SUM($AB$30-$AB$23)*0.3</f>
        <v>49.199999999999996</v>
      </c>
      <c r="Y23" s="110"/>
      <c r="Z23" s="106"/>
      <c r="AA23" s="129">
        <v>45000</v>
      </c>
      <c r="AB23" s="130">
        <v>305</v>
      </c>
    </row>
    <row r="24" spans="1:28" ht="18" customHeight="1" x14ac:dyDescent="0.25">
      <c r="A24" s="151">
        <v>48000</v>
      </c>
      <c r="B24" s="152"/>
      <c r="C24" s="141"/>
      <c r="D24" s="141"/>
      <c r="E24" s="141"/>
      <c r="F24" s="141"/>
      <c r="G24" s="141"/>
      <c r="H24" s="141"/>
      <c r="I24" s="141"/>
      <c r="J24" s="141"/>
      <c r="K24" s="142"/>
      <c r="L24" s="141"/>
      <c r="M24" s="141"/>
      <c r="N24" s="141"/>
      <c r="O24" s="142"/>
      <c r="P24" s="143"/>
      <c r="Q24" s="164">
        <v>48000</v>
      </c>
      <c r="R24" s="141"/>
      <c r="S24" s="141">
        <f>SUM($AB$25-$AB$24)*0.3</f>
        <v>5.3999999999999995</v>
      </c>
      <c r="T24" s="141">
        <f>SUM($AB$26-$AB$24)*0.3</f>
        <v>10.5</v>
      </c>
      <c r="U24" s="141">
        <f>SUM($AB$27-$AB$24)*0.3</f>
        <v>12.9</v>
      </c>
      <c r="V24" s="142">
        <f>SUM($AB$28-$AB$24)*0.3</f>
        <v>21.599999999999998</v>
      </c>
      <c r="W24" s="141">
        <f>SUM($AB$29-$AB$24)*0.3</f>
        <v>35.699999999999996</v>
      </c>
      <c r="X24" s="143">
        <f>SUM($AB$30-$AB$24)*0.3</f>
        <v>44.1</v>
      </c>
      <c r="Y24" s="110"/>
      <c r="Z24" s="107"/>
      <c r="AA24" s="131">
        <v>48000</v>
      </c>
      <c r="AB24" s="132">
        <v>322</v>
      </c>
    </row>
    <row r="25" spans="1:28" ht="18" customHeight="1" x14ac:dyDescent="0.25">
      <c r="A25" s="149">
        <v>51000</v>
      </c>
      <c r="B25" s="150"/>
      <c r="C25" s="138"/>
      <c r="D25" s="138"/>
      <c r="E25" s="138"/>
      <c r="F25" s="138"/>
      <c r="G25" s="138"/>
      <c r="H25" s="138"/>
      <c r="I25" s="138"/>
      <c r="J25" s="138"/>
      <c r="K25" s="139"/>
      <c r="L25" s="139"/>
      <c r="M25" s="138"/>
      <c r="N25" s="138"/>
      <c r="O25" s="139"/>
      <c r="P25" s="140"/>
      <c r="Q25" s="163">
        <v>51000</v>
      </c>
      <c r="R25" s="138"/>
      <c r="S25" s="138"/>
      <c r="T25" s="138">
        <f>SUM($AB$26-$AB$25)*0.3</f>
        <v>5.0999999999999996</v>
      </c>
      <c r="U25" s="138">
        <f>SUM($AB$27-$AB$25)*0.3</f>
        <v>7.5</v>
      </c>
      <c r="V25" s="139">
        <f>SUM($AB$28-$AB$25)*0.3</f>
        <v>16.2</v>
      </c>
      <c r="W25" s="138">
        <f>SUM($AB$29-$AB$25)*0.3</f>
        <v>30.299999999999997</v>
      </c>
      <c r="X25" s="140">
        <f>SUM($AB$30-$AB$25)*0.3</f>
        <v>38.699999999999996</v>
      </c>
      <c r="Y25" s="110"/>
      <c r="Z25" s="106"/>
      <c r="AA25" s="129">
        <v>51000</v>
      </c>
      <c r="AB25" s="130">
        <v>340</v>
      </c>
    </row>
    <row r="26" spans="1:28" ht="18" customHeight="1" x14ac:dyDescent="0.25">
      <c r="A26" s="151">
        <v>54000</v>
      </c>
      <c r="B26" s="152"/>
      <c r="C26" s="141"/>
      <c r="D26" s="141"/>
      <c r="E26" s="141"/>
      <c r="F26" s="141"/>
      <c r="G26" s="141"/>
      <c r="H26" s="141"/>
      <c r="I26" s="141"/>
      <c r="J26" s="141"/>
      <c r="K26" s="142"/>
      <c r="L26" s="141"/>
      <c r="M26" s="141"/>
      <c r="N26" s="141"/>
      <c r="O26" s="142"/>
      <c r="P26" s="143"/>
      <c r="Q26" s="164">
        <v>54000</v>
      </c>
      <c r="R26" s="141"/>
      <c r="S26" s="141"/>
      <c r="T26" s="141"/>
      <c r="U26" s="141">
        <f>SUM($AB$27-$AB$26)*0.3</f>
        <v>2.4</v>
      </c>
      <c r="V26" s="142">
        <f>SUM($AB$28-$AB$26)*0.3</f>
        <v>11.1</v>
      </c>
      <c r="W26" s="141">
        <f>SUM($AB$29-$AB$26)*0.3</f>
        <v>25.2</v>
      </c>
      <c r="X26" s="143">
        <f>SUM($AB$30-$AB$26)*0.3</f>
        <v>33.6</v>
      </c>
      <c r="Y26" s="110"/>
      <c r="Z26" s="107"/>
      <c r="AA26" s="131">
        <v>54000</v>
      </c>
      <c r="AB26" s="132">
        <v>357</v>
      </c>
    </row>
    <row r="27" spans="1:28" ht="18" customHeight="1" x14ac:dyDescent="0.25">
      <c r="A27" s="149">
        <v>55000</v>
      </c>
      <c r="B27" s="150"/>
      <c r="C27" s="138"/>
      <c r="D27" s="138"/>
      <c r="E27" s="138"/>
      <c r="F27" s="138"/>
      <c r="G27" s="138"/>
      <c r="H27" s="138"/>
      <c r="I27" s="138"/>
      <c r="J27" s="138"/>
      <c r="K27" s="139"/>
      <c r="L27" s="139"/>
      <c r="M27" s="138"/>
      <c r="N27" s="138"/>
      <c r="O27" s="139"/>
      <c r="P27" s="140"/>
      <c r="Q27" s="163">
        <v>55000</v>
      </c>
      <c r="R27" s="138"/>
      <c r="S27" s="138"/>
      <c r="T27" s="138"/>
      <c r="U27" s="138"/>
      <c r="V27" s="139">
        <f>SUM($AB$28-$AB$27)*0.3</f>
        <v>8.6999999999999993</v>
      </c>
      <c r="W27" s="138">
        <f>SUM($AB$29-$AB$27)*0.3</f>
        <v>22.8</v>
      </c>
      <c r="X27" s="140">
        <f>SUM($AB$30-$AB$27)*0.3</f>
        <v>31.2</v>
      </c>
      <c r="Y27" s="110"/>
      <c r="Z27" s="106"/>
      <c r="AA27" s="129">
        <v>55000</v>
      </c>
      <c r="AB27" s="130">
        <v>365</v>
      </c>
    </row>
    <row r="28" spans="1:28" ht="18" customHeight="1" x14ac:dyDescent="0.25">
      <c r="A28" s="151">
        <v>60000</v>
      </c>
      <c r="B28" s="152"/>
      <c r="C28" s="141"/>
      <c r="D28" s="141"/>
      <c r="E28" s="141"/>
      <c r="F28" s="141"/>
      <c r="G28" s="141"/>
      <c r="H28" s="141"/>
      <c r="I28" s="141"/>
      <c r="J28" s="141"/>
      <c r="K28" s="142"/>
      <c r="L28" s="141"/>
      <c r="M28" s="141"/>
      <c r="N28" s="141"/>
      <c r="O28" s="142"/>
      <c r="P28" s="143"/>
      <c r="Q28" s="164">
        <v>60000</v>
      </c>
      <c r="R28" s="141"/>
      <c r="S28" s="141"/>
      <c r="T28" s="141"/>
      <c r="U28" s="141"/>
      <c r="V28" s="142"/>
      <c r="W28" s="141">
        <f>SUM($AB$29-$AB$28)*0.3</f>
        <v>14.1</v>
      </c>
      <c r="X28" s="143">
        <f>SUM($AB$30-$AB$28)*0.3</f>
        <v>22.5</v>
      </c>
      <c r="Y28" s="110"/>
      <c r="Z28" s="107"/>
      <c r="AA28" s="131">
        <v>60000</v>
      </c>
      <c r="AB28" s="132">
        <v>394</v>
      </c>
    </row>
    <row r="29" spans="1:28" ht="18" customHeight="1" thickBot="1" x14ac:dyDescent="0.3">
      <c r="A29" s="153">
        <v>65000</v>
      </c>
      <c r="B29" s="154"/>
      <c r="C29" s="155"/>
      <c r="D29" s="156"/>
      <c r="E29" s="156"/>
      <c r="F29" s="156"/>
      <c r="G29" s="156"/>
      <c r="H29" s="156"/>
      <c r="I29" s="156"/>
      <c r="J29" s="156"/>
      <c r="K29" s="157"/>
      <c r="L29" s="157"/>
      <c r="M29" s="156"/>
      <c r="N29" s="156"/>
      <c r="O29" s="157"/>
      <c r="P29" s="161"/>
      <c r="Q29" s="165">
        <v>65000</v>
      </c>
      <c r="R29" s="144"/>
      <c r="S29" s="144"/>
      <c r="T29" s="144"/>
      <c r="U29" s="144"/>
      <c r="V29" s="145"/>
      <c r="W29" s="144"/>
      <c r="X29" s="146">
        <f>SUM($AB$30-$AB$29)*0.3</f>
        <v>8.4</v>
      </c>
      <c r="Y29" s="110"/>
      <c r="Z29" s="106"/>
      <c r="AA29" s="129">
        <v>65000</v>
      </c>
      <c r="AB29" s="130">
        <v>441</v>
      </c>
    </row>
    <row r="30" spans="1:28" ht="18" customHeight="1" thickTop="1" thickBot="1" x14ac:dyDescent="0.3">
      <c r="A30" s="177"/>
      <c r="B30" s="177"/>
      <c r="C30" s="177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9"/>
      <c r="R30" s="180"/>
      <c r="S30" s="180"/>
      <c r="T30" s="180"/>
      <c r="U30" s="180"/>
      <c r="V30" s="180"/>
      <c r="W30" s="180"/>
      <c r="X30" s="180"/>
      <c r="Y30" s="111"/>
      <c r="Z30" s="108"/>
      <c r="AA30" s="133">
        <v>69000</v>
      </c>
      <c r="AB30" s="134">
        <v>469</v>
      </c>
    </row>
    <row r="31" spans="1:28" s="98" customFormat="1" ht="16.2" thickTop="1" x14ac:dyDescent="0.25">
      <c r="A31" s="97"/>
      <c r="P31" s="100"/>
      <c r="Y31" s="100"/>
    </row>
    <row r="32" spans="1:28" s="98" customFormat="1" x14ac:dyDescent="0.25">
      <c r="A32" s="97"/>
      <c r="P32" s="100"/>
      <c r="Y32" s="100"/>
    </row>
    <row r="33" spans="1:25" s="98" customFormat="1" x14ac:dyDescent="0.25">
      <c r="A33" s="97"/>
      <c r="P33" s="100"/>
      <c r="Y33" s="100"/>
    </row>
    <row r="34" spans="1:25" s="98" customFormat="1" x14ac:dyDescent="0.25">
      <c r="A34" s="97"/>
      <c r="P34" s="100"/>
      <c r="Y34" s="100"/>
    </row>
    <row r="35" spans="1:25" s="98" customFormat="1" x14ac:dyDescent="0.25">
      <c r="A35" s="97"/>
      <c r="P35" s="100"/>
      <c r="Y35" s="100"/>
    </row>
    <row r="36" spans="1:25" s="98" customFormat="1" x14ac:dyDescent="0.25">
      <c r="A36" s="97"/>
      <c r="P36" s="100"/>
      <c r="Y36" s="100"/>
    </row>
    <row r="37" spans="1:25" s="98" customFormat="1" x14ac:dyDescent="0.25">
      <c r="A37" s="97"/>
      <c r="P37" s="100"/>
      <c r="Y37" s="100"/>
    </row>
    <row r="38" spans="1:25" s="98" customFormat="1" x14ac:dyDescent="0.25">
      <c r="A38" s="97"/>
      <c r="P38" s="100"/>
      <c r="Y38" s="100"/>
    </row>
    <row r="39" spans="1:25" s="98" customFormat="1" x14ac:dyDescent="0.25">
      <c r="A39" s="97"/>
      <c r="P39" s="100"/>
      <c r="Y39" s="100"/>
    </row>
    <row r="40" spans="1:25" s="98" customFormat="1" x14ac:dyDescent="0.25">
      <c r="A40" s="97"/>
      <c r="P40" s="100"/>
      <c r="Y40" s="100"/>
    </row>
    <row r="41" spans="1:25" s="98" customFormat="1" x14ac:dyDescent="0.25">
      <c r="A41" s="97"/>
      <c r="P41" s="100"/>
      <c r="Y41" s="100"/>
    </row>
    <row r="42" spans="1:25" s="98" customFormat="1" x14ac:dyDescent="0.25">
      <c r="A42" s="97"/>
      <c r="P42" s="100"/>
      <c r="Y42" s="100"/>
    </row>
    <row r="43" spans="1:25" s="98" customFormat="1" x14ac:dyDescent="0.25">
      <c r="A43" s="97"/>
      <c r="P43" s="100"/>
      <c r="Y43" s="100"/>
    </row>
    <row r="44" spans="1:25" s="98" customFormat="1" x14ac:dyDescent="0.25">
      <c r="A44" s="97"/>
      <c r="P44" s="100"/>
      <c r="Y44" s="100"/>
    </row>
    <row r="45" spans="1:25" s="98" customFormat="1" x14ac:dyDescent="0.25">
      <c r="A45" s="97"/>
      <c r="P45" s="100"/>
      <c r="Y45" s="100"/>
    </row>
    <row r="46" spans="1:25" s="98" customFormat="1" x14ac:dyDescent="0.25">
      <c r="A46" s="97"/>
      <c r="P46" s="100"/>
      <c r="Y46" s="100"/>
    </row>
    <row r="47" spans="1:25" s="98" customFormat="1" x14ac:dyDescent="0.25">
      <c r="A47" s="97"/>
      <c r="P47" s="100"/>
      <c r="Y47" s="100"/>
    </row>
    <row r="48" spans="1:25" s="98" customFormat="1" x14ac:dyDescent="0.25">
      <c r="A48" s="97"/>
      <c r="P48" s="100"/>
      <c r="Y48" s="100"/>
    </row>
    <row r="49" spans="1:25" s="98" customFormat="1" x14ac:dyDescent="0.25">
      <c r="A49" s="97"/>
      <c r="P49" s="100"/>
      <c r="Y49" s="100"/>
    </row>
    <row r="50" spans="1:25" s="98" customFormat="1" x14ac:dyDescent="0.25">
      <c r="A50" s="97"/>
      <c r="P50" s="100"/>
      <c r="Y50" s="100"/>
    </row>
    <row r="51" spans="1:25" s="98" customFormat="1" x14ac:dyDescent="0.25">
      <c r="A51" s="97"/>
      <c r="P51" s="100"/>
      <c r="Y51" s="100"/>
    </row>
    <row r="52" spans="1:25" s="98" customFormat="1" x14ac:dyDescent="0.25">
      <c r="A52" s="97"/>
      <c r="P52" s="100"/>
      <c r="Y52" s="100"/>
    </row>
    <row r="53" spans="1:25" s="98" customFormat="1" x14ac:dyDescent="0.25">
      <c r="A53" s="97"/>
      <c r="P53" s="100"/>
      <c r="Y53" s="100"/>
    </row>
    <row r="54" spans="1:25" s="98" customFormat="1" x14ac:dyDescent="0.25">
      <c r="A54" s="97"/>
      <c r="P54" s="100"/>
      <c r="Y54" s="100"/>
    </row>
    <row r="55" spans="1:25" s="98" customFormat="1" x14ac:dyDescent="0.25">
      <c r="A55" s="97"/>
      <c r="P55" s="100"/>
      <c r="Y55" s="100"/>
    </row>
  </sheetData>
  <sheetProtection sheet="1" objects="1" scenarios="1"/>
  <customSheetViews>
    <customSheetView guid="{F370B662-7ACF-4679-814D-6630F1464D24}" scale="82" showPageBreaks="1" printArea="1" hiddenColumns="1" view="pageBreakPreview">
      <pane xSplit="1" ySplit="6" topLeftCell="B7" activePane="bottomRight" state="frozen"/>
      <selection pane="bottomRight" activeCell="A30" sqref="A30"/>
      <colBreaks count="1" manualBreakCount="1">
        <brk id="16" max="28" man="1"/>
      </colBreaks>
      <pageMargins left="0.2" right="0.2" top="0" bottom="0.5" header="0" footer="0.25"/>
      <printOptions horizontalCentered="1" verticalCentered="1"/>
      <pageSetup scale="80" orientation="landscape" r:id="rId1"/>
      <headerFooter differentOddEven="1" scaleWithDoc="0">
        <oddHeader xml:space="preserve">&amp;R&amp;"Arial,Bold"&amp;9      Farm Truck Section: Page &amp;P of &amp;N     </oddHeader>
        <oddFooter xml:space="preserve">&amp;L&amp;"Arial,Bold"&amp;10  FARM TRUCKS&amp;C&amp;"Arial,Bold"TWO MONTH BOOSTER&amp;R&amp;"Arial,Bold"&amp;10 10,000 TO 45,000 LBS GVW     </oddFooter>
        <evenHeader xml:space="preserve">&amp;R&amp;"Arial,Bold"&amp;9      Farm Truck Section: Page &amp;P of &amp;N     </evenHeader>
        <evenFooter xml:space="preserve">&amp;L&amp;"Arial,Bold"&amp;10  FARM TRUCKS&amp;C&amp;"Arial,Bold"TWO MONTH BOOSTER&amp;R&amp;"Arial,Bold"&amp;10 48,000 TO 69,000 LBS GVW     </evenFooter>
      </headerFooter>
    </customSheetView>
  </customSheetViews>
  <mergeCells count="11">
    <mergeCell ref="Q2:X2"/>
    <mergeCell ref="Q3:X3"/>
    <mergeCell ref="AA1:AB5"/>
    <mergeCell ref="Q5:Q6"/>
    <mergeCell ref="R5:X5"/>
    <mergeCell ref="Q1:X1"/>
    <mergeCell ref="B5:P5"/>
    <mergeCell ref="A1:P1"/>
    <mergeCell ref="A2:P2"/>
    <mergeCell ref="A3:P3"/>
    <mergeCell ref="A5:A6"/>
  </mergeCells>
  <printOptions horizontalCentered="1" verticalCentered="1"/>
  <pageMargins left="0.2" right="0.2" top="0" bottom="0.5" header="0" footer="0.25"/>
  <pageSetup scale="80" orientation="landscape" r:id="rId2"/>
  <headerFooter differentOddEven="1" scaleWithDoc="0">
    <oddHeader xml:space="preserve">&amp;R&amp;"Arial,Bold"&amp;9      Farm Truck Section: Page &amp;P of &amp;N     </oddHeader>
    <oddFooter xml:space="preserve">&amp;L&amp;"Arial,Bold"&amp;10  FARM TRUCKS&amp;C&amp;"Arial,Bold"TWO MONTH BOOSTER&amp;R&amp;"Arial,Bold"&amp;10 10,000 TO 45,000 LBS GVW     </oddFooter>
    <evenHeader xml:space="preserve">&amp;R&amp;"Arial,Bold"&amp;9      Farm Truck Section: Page &amp;P of &amp;N     </evenHeader>
    <evenFooter xml:space="preserve">&amp;L&amp;"Arial,Bold"&amp;10  FARM TRUCKS&amp;C&amp;"Arial,Bold"TWO MONTH BOOSTER&amp;R&amp;"Arial,Bold"&amp;10 48,000 TO 69,000 LBS GVW     </evenFooter>
  </headerFooter>
  <colBreaks count="1" manualBreakCount="1">
    <brk id="16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view="pageBreakPreview" zoomScale="70" zoomScaleNormal="100" zoomScaleSheetLayoutView="70" workbookViewId="0">
      <pane xSplit="1" ySplit="6" topLeftCell="S14" activePane="bottomRight" state="frozen"/>
      <selection pane="topRight" activeCell="B1" sqref="B1"/>
      <selection pane="bottomLeft" activeCell="A7" sqref="A7"/>
      <selection pane="bottomRight" activeCell="I14" sqref="I14"/>
    </sheetView>
  </sheetViews>
  <sheetFormatPr defaultColWidth="8.90625" defaultRowHeight="15.6" x14ac:dyDescent="0.25"/>
  <cols>
    <col min="1" max="1" width="13.54296875" style="36" customWidth="1"/>
    <col min="2" max="2" width="12" style="24" customWidth="1"/>
    <col min="3" max="15" width="9.81640625" style="24" customWidth="1"/>
    <col min="16" max="16" width="13.6328125" style="24" hidden="1" customWidth="1"/>
    <col min="17" max="30" width="9.81640625" style="24" customWidth="1"/>
    <col min="31" max="31" width="11.08984375" style="24" customWidth="1"/>
    <col min="32" max="32" width="2.36328125" style="30" customWidth="1"/>
    <col min="33" max="33" width="15.1796875" style="24" customWidth="1"/>
    <col min="34" max="34" width="15.81640625" style="22" customWidth="1"/>
    <col min="35" max="35" width="9.81640625" style="37" customWidth="1"/>
    <col min="36" max="41" width="9.81640625" style="24" customWidth="1"/>
    <col min="42" max="16384" width="8.90625" style="24"/>
  </cols>
  <sheetData>
    <row r="1" spans="1:37" s="37" customFormat="1" ht="21.9" customHeight="1" x14ac:dyDescent="0.25">
      <c r="A1" s="181" t="s">
        <v>13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98"/>
      <c r="N1" s="198"/>
      <c r="O1" s="198"/>
      <c r="P1" s="88"/>
      <c r="Q1" s="181" t="s">
        <v>13</v>
      </c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88"/>
      <c r="AD1" s="88"/>
      <c r="AE1" s="38"/>
      <c r="AF1" s="35"/>
      <c r="AG1" s="199" t="s">
        <v>12</v>
      </c>
      <c r="AH1" s="200"/>
    </row>
    <row r="2" spans="1:37" s="37" customFormat="1" ht="21.9" customHeight="1" x14ac:dyDescent="0.25">
      <c r="A2" s="181" t="s">
        <v>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98"/>
      <c r="N2" s="198"/>
      <c r="O2" s="198"/>
      <c r="P2" s="88"/>
      <c r="Q2" s="181" t="s">
        <v>8</v>
      </c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88"/>
      <c r="AD2" s="88"/>
      <c r="AE2" s="38"/>
      <c r="AF2" s="35"/>
      <c r="AG2" s="201"/>
      <c r="AH2" s="200"/>
    </row>
    <row r="3" spans="1:37" s="37" customFormat="1" ht="21.9" customHeight="1" thickBot="1" x14ac:dyDescent="0.3">
      <c r="A3" s="181" t="s">
        <v>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98"/>
      <c r="N3" s="198"/>
      <c r="O3" s="198"/>
      <c r="P3" s="88"/>
      <c r="Q3" s="181" t="s">
        <v>9</v>
      </c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88"/>
      <c r="AD3" s="88"/>
      <c r="AE3" s="38"/>
      <c r="AF3" s="35"/>
      <c r="AG3" s="201"/>
      <c r="AH3" s="200"/>
    </row>
    <row r="4" spans="1:37" s="37" customFormat="1" ht="21.9" customHeight="1" thickBot="1" x14ac:dyDescent="0.3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90"/>
      <c r="O4" s="90"/>
      <c r="P4" s="90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90"/>
      <c r="AD4" s="90"/>
      <c r="AE4" s="90"/>
      <c r="AF4" s="91"/>
      <c r="AG4" s="202"/>
      <c r="AH4" s="203"/>
    </row>
    <row r="5" spans="1:37" ht="21.9" customHeight="1" x14ac:dyDescent="0.25">
      <c r="A5" s="194" t="s">
        <v>11</v>
      </c>
      <c r="B5" s="196" t="s">
        <v>10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4" t="s">
        <v>11</v>
      </c>
      <c r="Q5" s="196" t="s">
        <v>10</v>
      </c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77"/>
      <c r="AG5" s="84"/>
      <c r="AH5" s="85"/>
    </row>
    <row r="6" spans="1:37" ht="21.9" customHeight="1" thickBot="1" x14ac:dyDescent="0.3">
      <c r="A6" s="195"/>
      <c r="B6" s="41">
        <v>10000</v>
      </c>
      <c r="C6" s="40">
        <v>12000</v>
      </c>
      <c r="D6" s="42">
        <v>14000</v>
      </c>
      <c r="E6" s="40">
        <v>16000</v>
      </c>
      <c r="F6" s="42">
        <v>18000</v>
      </c>
      <c r="G6" s="40">
        <v>20000</v>
      </c>
      <c r="H6" s="42">
        <v>23000</v>
      </c>
      <c r="I6" s="40">
        <v>26000</v>
      </c>
      <c r="J6" s="42">
        <v>28000</v>
      </c>
      <c r="K6" s="40">
        <v>32000</v>
      </c>
      <c r="L6" s="42">
        <v>34000</v>
      </c>
      <c r="M6" s="40">
        <v>38000</v>
      </c>
      <c r="N6" s="42">
        <v>40000</v>
      </c>
      <c r="O6" s="92">
        <v>42000</v>
      </c>
      <c r="P6" s="195"/>
      <c r="Q6" s="25">
        <v>45000</v>
      </c>
      <c r="R6" s="40">
        <v>48000</v>
      </c>
      <c r="S6" s="26">
        <v>51000</v>
      </c>
      <c r="T6" s="40">
        <v>54000</v>
      </c>
      <c r="U6" s="26">
        <v>55000</v>
      </c>
      <c r="V6" s="40">
        <v>60000</v>
      </c>
      <c r="W6" s="26">
        <v>65000</v>
      </c>
      <c r="X6" s="40">
        <v>69000</v>
      </c>
      <c r="Y6" s="26">
        <v>72000</v>
      </c>
      <c r="Z6" s="40">
        <v>75000</v>
      </c>
      <c r="AA6" s="26">
        <v>78000</v>
      </c>
      <c r="AB6" s="40">
        <v>80000</v>
      </c>
      <c r="AC6" s="26">
        <v>90000</v>
      </c>
      <c r="AD6" s="40">
        <v>94000</v>
      </c>
      <c r="AE6" s="64">
        <v>100000</v>
      </c>
      <c r="AF6" s="78"/>
      <c r="AG6" s="86" t="s">
        <v>4</v>
      </c>
      <c r="AH6" s="83" t="s">
        <v>2</v>
      </c>
    </row>
    <row r="7" spans="1:37" ht="21.9" customHeight="1" x14ac:dyDescent="0.2">
      <c r="A7" s="49">
        <v>6000</v>
      </c>
      <c r="B7" s="50">
        <f>SUM($AH$8-$AH$7)*0.2</f>
        <v>0.4</v>
      </c>
      <c r="C7" s="51">
        <f>SUM($AH$9-$AH$7)*0.2</f>
        <v>2.6</v>
      </c>
      <c r="D7" s="51">
        <f>SUM($AH$10-$AH$7)*0.2</f>
        <v>9.2000000000000011</v>
      </c>
      <c r="E7" s="51">
        <f>SUM($AH$11-$AH$7)*0.2</f>
        <v>14</v>
      </c>
      <c r="F7" s="51">
        <f>SUM($AH$12-$AH$7)*0.2</f>
        <v>19</v>
      </c>
      <c r="G7" s="51">
        <f>SUM($AH$13-$AH$7)*0.2</f>
        <v>25.200000000000003</v>
      </c>
      <c r="H7" s="51">
        <f>SUM($AH$14-$AH$7)*0.2</f>
        <v>30.6</v>
      </c>
      <c r="I7" s="51">
        <f>SUM($AH$15-$AH$7)*0.2</f>
        <v>37</v>
      </c>
      <c r="J7" s="51">
        <f>SUM($AH$16-$AH$7)*0.2</f>
        <v>46.400000000000006</v>
      </c>
      <c r="K7" s="51">
        <f>SUM($AH$17-$AH$7)*0.2</f>
        <v>54.6</v>
      </c>
      <c r="L7" s="51">
        <f>SUM($AH$18-$AH$7)*0.2</f>
        <v>61.400000000000006</v>
      </c>
      <c r="M7" s="51">
        <f>SUM($AH$19-$AH$7)*0.2</f>
        <v>68.8</v>
      </c>
      <c r="N7" s="51">
        <f>SUM($AH$20-$AH$7)*0.2</f>
        <v>73.600000000000009</v>
      </c>
      <c r="O7" s="65">
        <f>SUM($AH$21-$AH$7)*0.2</f>
        <v>78.2</v>
      </c>
      <c r="P7" s="49">
        <v>6000</v>
      </c>
      <c r="Q7" s="52">
        <f>SUM($AH$22-$AH$7)*0.2</f>
        <v>83</v>
      </c>
      <c r="R7" s="51">
        <f>SUM($AH$23-$AH$7)*0.2</f>
        <v>92.4</v>
      </c>
      <c r="S7" s="51">
        <f>SUM($AH$24-$AH$7)*0.2</f>
        <v>99.600000000000009</v>
      </c>
      <c r="T7" s="51">
        <f>SUM($AH$25-$AH$7)*0.2</f>
        <v>106.60000000000001</v>
      </c>
      <c r="U7" s="51">
        <f>SUM($AH$26-$AH$7)*0.2</f>
        <v>109</v>
      </c>
      <c r="V7" s="51">
        <f>SUM($AH$27-$AH$7)*0.2</f>
        <v>121</v>
      </c>
      <c r="W7" s="51">
        <f>SUM($AH$28-$AH$7)*0.2</f>
        <v>132.80000000000001</v>
      </c>
      <c r="X7" s="51">
        <f>SUM($AH$29-$AH$7)*0.2</f>
        <v>145.4</v>
      </c>
      <c r="Y7" s="51">
        <f>SUM($AH$30-$AH$7)*0.2</f>
        <v>152.4</v>
      </c>
      <c r="Z7" s="51">
        <f>SUM($AH$31-$AH$7)*0.2</f>
        <v>157.20000000000002</v>
      </c>
      <c r="AA7" s="51">
        <f>SUM($AH$32-$AH$7)*0.2</f>
        <v>164.4</v>
      </c>
      <c r="AB7" s="51">
        <f>SUM($AH$33-$AH$7)*0.2</f>
        <v>168.4</v>
      </c>
      <c r="AC7" s="51">
        <f>SUM($AH$34-$AH$7)*0.2</f>
        <v>189.4</v>
      </c>
      <c r="AD7" s="51">
        <f>SUM($AH$35-$AH$7)*0.2</f>
        <v>198.20000000000002</v>
      </c>
      <c r="AE7" s="65">
        <f>SUM($AH$36-$AH$7)*0.2</f>
        <v>239.8</v>
      </c>
      <c r="AF7" s="79"/>
      <c r="AG7" s="69">
        <v>6000</v>
      </c>
      <c r="AH7" s="53">
        <v>35</v>
      </c>
    </row>
    <row r="8" spans="1:37" ht="21.9" customHeight="1" x14ac:dyDescent="0.2">
      <c r="A8" s="31">
        <v>10000</v>
      </c>
      <c r="B8" s="43"/>
      <c r="C8" s="27">
        <f>SUM($AH$9-$AH$8)*0.2</f>
        <v>2.2000000000000002</v>
      </c>
      <c r="D8" s="28">
        <f>SUM($AH$10-$AH$8)*0.2</f>
        <v>8.8000000000000007</v>
      </c>
      <c r="E8" s="28">
        <f>SUM($AH$11-$AH$8)*0.2</f>
        <v>13.600000000000001</v>
      </c>
      <c r="F8" s="28">
        <f>SUM($AH$12-$AH$8)*0.2</f>
        <v>18.600000000000001</v>
      </c>
      <c r="G8" s="28">
        <f>SUM($AH$13-$AH$8)*0.2</f>
        <v>24.8</v>
      </c>
      <c r="H8" s="28">
        <f>SUM($AH$14-$AH$8)*0.2</f>
        <v>30.200000000000003</v>
      </c>
      <c r="I8" s="28">
        <f>SUM($AH$15-$AH$8)*0.2</f>
        <v>36.6</v>
      </c>
      <c r="J8" s="28">
        <f>SUM($AH$16-$AH$8)*0.2</f>
        <v>46</v>
      </c>
      <c r="K8" s="28">
        <f>SUM($AH$17-$AH$8)*0.2</f>
        <v>54.2</v>
      </c>
      <c r="L8" s="28">
        <f>SUM($AH$18-$AH$8)*0.2</f>
        <v>61</v>
      </c>
      <c r="M8" s="28">
        <f>SUM($AH$19-$AH$8)*0.2</f>
        <v>68.400000000000006</v>
      </c>
      <c r="N8" s="28">
        <f>SUM($AH$20-$AH$8)*0.2</f>
        <v>73.2</v>
      </c>
      <c r="O8" s="66">
        <f>SUM($AH$21-$AH$8)*0.2</f>
        <v>77.800000000000011</v>
      </c>
      <c r="P8" s="56">
        <v>10000</v>
      </c>
      <c r="Q8" s="29">
        <f>SUM($AH$22-$AH$8)*0.2</f>
        <v>82.600000000000009</v>
      </c>
      <c r="R8" s="28">
        <f>SUM($AH$23-$AH$8)*0.2</f>
        <v>92</v>
      </c>
      <c r="S8" s="28">
        <f>SUM($AH$24-$AH$8)*0.2</f>
        <v>99.2</v>
      </c>
      <c r="T8" s="28">
        <f>SUM($AH$25-$AH$8)*0.2</f>
        <v>106.2</v>
      </c>
      <c r="U8" s="28">
        <f>SUM($AH$26-$AH$8)*0.2</f>
        <v>108.60000000000001</v>
      </c>
      <c r="V8" s="28">
        <f>SUM($AH$27-$AH$8)*0.2</f>
        <v>120.60000000000001</v>
      </c>
      <c r="W8" s="28">
        <f>SUM($AH$28-$AH$8)*0.2</f>
        <v>132.4</v>
      </c>
      <c r="X8" s="28">
        <f>SUM($AH$29-$AH$8)*0.2</f>
        <v>145</v>
      </c>
      <c r="Y8" s="28">
        <f>SUM($AH$30-$AH$8)*0.2</f>
        <v>152</v>
      </c>
      <c r="Z8" s="28">
        <f>SUM($AH$31-$AH$8)*0.2</f>
        <v>156.80000000000001</v>
      </c>
      <c r="AA8" s="28">
        <f>SUM($AH$32-$AH$8)*0.2</f>
        <v>164</v>
      </c>
      <c r="AB8" s="28">
        <f>SUM($AH$33-$AH$8)*0.2</f>
        <v>168</v>
      </c>
      <c r="AC8" s="28">
        <f>SUM($AH$34-$AH$8)*0.2</f>
        <v>189</v>
      </c>
      <c r="AD8" s="28">
        <f>SUM($AH$35-$AH$8)*0.2</f>
        <v>197.8</v>
      </c>
      <c r="AE8" s="66">
        <f>SUM($AH$36-$AH$8)*0.2</f>
        <v>239.4</v>
      </c>
      <c r="AF8" s="79"/>
      <c r="AG8" s="70">
        <v>10000</v>
      </c>
      <c r="AH8" s="57">
        <v>37</v>
      </c>
    </row>
    <row r="9" spans="1:37" ht="21.9" customHeight="1" x14ac:dyDescent="0.2">
      <c r="A9" s="33">
        <v>12000</v>
      </c>
      <c r="B9" s="44"/>
      <c r="C9" s="47"/>
      <c r="D9" s="59">
        <f>SUM($AH$10-$AH$9)*0.2</f>
        <v>6.6000000000000005</v>
      </c>
      <c r="E9" s="59">
        <f>SUM($AH$11-$AH$9)*0.2</f>
        <v>11.4</v>
      </c>
      <c r="F9" s="59">
        <f>SUM($AH$12-$AH$9)*0.2</f>
        <v>16.400000000000002</v>
      </c>
      <c r="G9" s="59">
        <f>SUM($AH$13-$AH$9)*0.2</f>
        <v>22.6</v>
      </c>
      <c r="H9" s="59">
        <f>SUM($AH$14-$AH$9)*0.2</f>
        <v>28</v>
      </c>
      <c r="I9" s="59">
        <f>SUM($AH$15-$AH$9)*0.2</f>
        <v>34.4</v>
      </c>
      <c r="J9" s="59">
        <f>SUM($AH$16-$AH$9)*0.2</f>
        <v>43.800000000000004</v>
      </c>
      <c r="K9" s="59">
        <f>SUM($AH$17-$AH$9)*0.2</f>
        <v>52</v>
      </c>
      <c r="L9" s="59">
        <f>SUM($AH$18-$AH$9)*0.2</f>
        <v>58.800000000000004</v>
      </c>
      <c r="M9" s="59">
        <f>SUM($AH$19-$AH$9)*0.2</f>
        <v>66.2</v>
      </c>
      <c r="N9" s="59">
        <f>SUM($AH$20-$AH$9)*0.2</f>
        <v>71</v>
      </c>
      <c r="O9" s="67">
        <f>SUM($AH$21-$AH$9)*0.2</f>
        <v>75.600000000000009</v>
      </c>
      <c r="P9" s="60">
        <v>12000</v>
      </c>
      <c r="Q9" s="61">
        <f>SUM($AH$22-$AH$9)*0.2</f>
        <v>80.400000000000006</v>
      </c>
      <c r="R9" s="59">
        <f>SUM($AH$23-$AH$9)*0.2</f>
        <v>89.800000000000011</v>
      </c>
      <c r="S9" s="59">
        <f>SUM($AH$24-$AH$9)*0.2</f>
        <v>97</v>
      </c>
      <c r="T9" s="59">
        <f>SUM($AH$25-$AH$9)*0.2</f>
        <v>104</v>
      </c>
      <c r="U9" s="59">
        <f>SUM($AH$26-$AH$9)*0.2</f>
        <v>106.4</v>
      </c>
      <c r="V9" s="59">
        <f>SUM($AH$27-$AH$9)*0.2</f>
        <v>118.4</v>
      </c>
      <c r="W9" s="59">
        <f>SUM($AH$28-$AH$9)*0.2</f>
        <v>130.20000000000002</v>
      </c>
      <c r="X9" s="59">
        <f>SUM($AH$29-$AH$9)*0.2</f>
        <v>142.80000000000001</v>
      </c>
      <c r="Y9" s="59">
        <f>SUM($AH$30-$AH$9)*0.2</f>
        <v>149.80000000000001</v>
      </c>
      <c r="Z9" s="59">
        <f>SUM($AH$31-$AH$9)*0.2</f>
        <v>154.60000000000002</v>
      </c>
      <c r="AA9" s="59">
        <f>SUM($AH$32-$AH$9)*0.2</f>
        <v>161.80000000000001</v>
      </c>
      <c r="AB9" s="59">
        <f>SUM($AH$33-$AH$9)*0.2</f>
        <v>165.8</v>
      </c>
      <c r="AC9" s="59">
        <f>SUM($AH$34-$AH$9)*0.2</f>
        <v>186.8</v>
      </c>
      <c r="AD9" s="59">
        <f>SUM($AH$35-$AH$9)*0.2</f>
        <v>195.60000000000002</v>
      </c>
      <c r="AE9" s="67">
        <f>SUM($AH$36-$AH$9)*0.2</f>
        <v>237.20000000000002</v>
      </c>
      <c r="AF9" s="80"/>
      <c r="AG9" s="71">
        <v>12000</v>
      </c>
      <c r="AH9" s="62">
        <v>48</v>
      </c>
    </row>
    <row r="10" spans="1:37" ht="21.9" customHeight="1" x14ac:dyDescent="0.2">
      <c r="A10" s="31">
        <v>14000</v>
      </c>
      <c r="B10" s="44"/>
      <c r="C10" s="47"/>
      <c r="D10" s="58"/>
      <c r="E10" s="28">
        <f>SUM($AH$11-$AH$10)*0.2</f>
        <v>4.8000000000000007</v>
      </c>
      <c r="F10" s="28">
        <f>SUM($AH$12-$AH$10)*0.2</f>
        <v>9.8000000000000007</v>
      </c>
      <c r="G10" s="28">
        <f>SUM($AH$13-$AH$10)*0.2</f>
        <v>16</v>
      </c>
      <c r="H10" s="28">
        <f>SUM($AH$14-$AH$10)*0.2</f>
        <v>21.400000000000002</v>
      </c>
      <c r="I10" s="28">
        <f>SUM($AH$15-$AH$10)*0.2</f>
        <v>27.8</v>
      </c>
      <c r="J10" s="28">
        <f>SUM($AH$16-$AH$10)*0.2</f>
        <v>37.200000000000003</v>
      </c>
      <c r="K10" s="28">
        <f>SUM($AH$17-$AH$10)*0.2</f>
        <v>45.400000000000006</v>
      </c>
      <c r="L10" s="28">
        <f>SUM($AH$18-$AH$10)*0.2</f>
        <v>52.2</v>
      </c>
      <c r="M10" s="28">
        <f>SUM($AH$19-$AH$10)*0.2</f>
        <v>59.6</v>
      </c>
      <c r="N10" s="28">
        <f>SUM($AH$20-$AH$10)*0.2</f>
        <v>64.400000000000006</v>
      </c>
      <c r="O10" s="66">
        <f>SUM($AH$21-$AH$10)*0.2</f>
        <v>69</v>
      </c>
      <c r="P10" s="56">
        <v>14000</v>
      </c>
      <c r="Q10" s="29">
        <f>SUM($AH$22-$AH$10)*0.2</f>
        <v>73.8</v>
      </c>
      <c r="R10" s="28">
        <f>SUM($AH$23-$AH$10)*0.2</f>
        <v>83.2</v>
      </c>
      <c r="S10" s="28">
        <f>SUM($AH$24-$AH$10)*0.2</f>
        <v>90.4</v>
      </c>
      <c r="T10" s="28">
        <f>SUM($AH$25-$AH$10)*0.2</f>
        <v>97.4</v>
      </c>
      <c r="U10" s="28">
        <f>SUM($AH$26-$AH$10)*0.2</f>
        <v>99.800000000000011</v>
      </c>
      <c r="V10" s="28">
        <f>SUM($AH$27-$AH$10)*0.2</f>
        <v>111.80000000000001</v>
      </c>
      <c r="W10" s="28">
        <f>SUM($AH$28-$AH$10)*0.2</f>
        <v>123.60000000000001</v>
      </c>
      <c r="X10" s="28">
        <f>SUM($AH$29-$AH$10)*0.2</f>
        <v>136.20000000000002</v>
      </c>
      <c r="Y10" s="28">
        <f>SUM($AH$30-$AH$10)*0.2</f>
        <v>143.20000000000002</v>
      </c>
      <c r="Z10" s="28">
        <f>SUM($AH$31-$AH$10)*0.2</f>
        <v>148</v>
      </c>
      <c r="AA10" s="28">
        <f>SUM($AH$32-$AH$10)*0.2</f>
        <v>155.20000000000002</v>
      </c>
      <c r="AB10" s="28">
        <f>SUM($AH$33-$AH$10)*0.2</f>
        <v>159.20000000000002</v>
      </c>
      <c r="AC10" s="28">
        <f>SUM($AH$34-$AH$10)*0.2</f>
        <v>180.20000000000002</v>
      </c>
      <c r="AD10" s="28">
        <f>SUM($AH$35-$AH$10)*0.2</f>
        <v>189</v>
      </c>
      <c r="AE10" s="66">
        <f>SUM($AH$36-$AH$10)*0.2</f>
        <v>230.60000000000002</v>
      </c>
      <c r="AF10" s="79"/>
      <c r="AG10" s="70">
        <v>14000</v>
      </c>
      <c r="AH10" s="57">
        <v>81</v>
      </c>
    </row>
    <row r="11" spans="1:37" ht="21.9" customHeight="1" x14ac:dyDescent="0.2">
      <c r="A11" s="33">
        <v>16000</v>
      </c>
      <c r="B11" s="44"/>
      <c r="C11" s="47"/>
      <c r="D11" s="48"/>
      <c r="E11" s="47"/>
      <c r="F11" s="59">
        <f>SUM($AH$12-$AH$11)*0.2</f>
        <v>5</v>
      </c>
      <c r="G11" s="59">
        <f>SUM($AH$13-$AH$11)*0.2</f>
        <v>11.200000000000001</v>
      </c>
      <c r="H11" s="59">
        <f>SUM($AH$14-$AH$11)*0.2</f>
        <v>16.600000000000001</v>
      </c>
      <c r="I11" s="59">
        <f>SUM($AH$15-$AH$11)*0.2</f>
        <v>23</v>
      </c>
      <c r="J11" s="59">
        <f>SUM($AH$16-$AH$11)*0.2</f>
        <v>32.4</v>
      </c>
      <c r="K11" s="59">
        <f>SUM($AH$17-$AH$11)*0.2</f>
        <v>40.6</v>
      </c>
      <c r="L11" s="59">
        <f>SUM($AH$18-$AH$11)*0.2</f>
        <v>47.400000000000006</v>
      </c>
      <c r="M11" s="59">
        <f>SUM($AH$19-$AH$11)*0.2</f>
        <v>54.800000000000004</v>
      </c>
      <c r="N11" s="59">
        <f>SUM($AH$20-$AH$11)*0.2</f>
        <v>59.6</v>
      </c>
      <c r="O11" s="67">
        <f>SUM($AH$21-$AH$11)*0.2</f>
        <v>64.2</v>
      </c>
      <c r="P11" s="60">
        <v>16000</v>
      </c>
      <c r="Q11" s="61">
        <f>SUM($AH$22-$AH$11)*0.2</f>
        <v>69</v>
      </c>
      <c r="R11" s="59">
        <f>SUM($AH$23-$AH$11)*0.2</f>
        <v>78.400000000000006</v>
      </c>
      <c r="S11" s="59">
        <f>SUM($AH$24-$AH$11)*0.2</f>
        <v>85.600000000000009</v>
      </c>
      <c r="T11" s="59">
        <f>SUM($AH$25-$AH$11)*0.2</f>
        <v>92.600000000000009</v>
      </c>
      <c r="U11" s="59">
        <f>SUM($AH$26-$AH$11)*0.2</f>
        <v>95</v>
      </c>
      <c r="V11" s="59">
        <f>SUM($AH$27-$AH$11)*0.2</f>
        <v>107</v>
      </c>
      <c r="W11" s="59">
        <f>SUM($AH$28-$AH$11)*0.2</f>
        <v>118.80000000000001</v>
      </c>
      <c r="X11" s="59">
        <f>SUM($AH$29-$AH$11)*0.2</f>
        <v>131.4</v>
      </c>
      <c r="Y11" s="59">
        <f>SUM($AH$30-$AH$11)*0.2</f>
        <v>138.4</v>
      </c>
      <c r="Z11" s="59">
        <f>SUM($AH$31-$AH$11)*0.2</f>
        <v>143.20000000000002</v>
      </c>
      <c r="AA11" s="59">
        <f>SUM($AH$32-$AH$11)*0.2</f>
        <v>150.4</v>
      </c>
      <c r="AB11" s="59">
        <f>SUM($AH$33-$AH$11)*0.2</f>
        <v>154.4</v>
      </c>
      <c r="AC11" s="59">
        <f>SUM($AH$34-$AH$11)*0.2</f>
        <v>175.4</v>
      </c>
      <c r="AD11" s="59">
        <f>SUM($AH$35-$AH$11)*0.2</f>
        <v>184.20000000000002</v>
      </c>
      <c r="AE11" s="67">
        <f>SUM($AH$36-$AH$11)*0.2</f>
        <v>225.8</v>
      </c>
      <c r="AF11" s="80"/>
      <c r="AG11" s="71">
        <v>16000</v>
      </c>
      <c r="AH11" s="62">
        <v>105</v>
      </c>
    </row>
    <row r="12" spans="1:37" ht="21.9" customHeight="1" x14ac:dyDescent="0.2">
      <c r="A12" s="31">
        <v>18000</v>
      </c>
      <c r="B12" s="44"/>
      <c r="C12" s="47"/>
      <c r="D12" s="48"/>
      <c r="E12" s="48"/>
      <c r="F12" s="47"/>
      <c r="G12" s="28">
        <f>SUM($AH$13-$AH$12)*0.2</f>
        <v>6.2</v>
      </c>
      <c r="H12" s="28">
        <f>SUM($AH$14-$AH$12)*0.2</f>
        <v>11.600000000000001</v>
      </c>
      <c r="I12" s="28">
        <f>SUM($AH$15-$AH$12)*0.2</f>
        <v>18</v>
      </c>
      <c r="J12" s="28">
        <f>SUM($AH$16-$AH$12)*0.2</f>
        <v>27.400000000000002</v>
      </c>
      <c r="K12" s="28">
        <f>SUM($AH$17-$AH$12)*0.2</f>
        <v>35.6</v>
      </c>
      <c r="L12" s="28">
        <f>SUM($AH$18-$AH$12)*0.2</f>
        <v>42.400000000000006</v>
      </c>
      <c r="M12" s="28">
        <f>SUM($AH$19-$AH$12)*0.2</f>
        <v>49.800000000000004</v>
      </c>
      <c r="N12" s="28">
        <f>SUM($AH$20-$AH$12)*0.2</f>
        <v>54.6</v>
      </c>
      <c r="O12" s="66">
        <f>SUM($AH$21-$AH$12)*0.2</f>
        <v>59.2</v>
      </c>
      <c r="P12" s="31">
        <v>18000</v>
      </c>
      <c r="Q12" s="29">
        <f>SUM($AH$22-$AH$12)*0.2</f>
        <v>64</v>
      </c>
      <c r="R12" s="28">
        <f>SUM($AH$23-$AH$12)*0.2</f>
        <v>73.400000000000006</v>
      </c>
      <c r="S12" s="28">
        <f>SUM($AH$24-$AH$12)*0.2</f>
        <v>80.600000000000009</v>
      </c>
      <c r="T12" s="28">
        <f>SUM($AH$25-$AH$12)*0.2</f>
        <v>87.600000000000009</v>
      </c>
      <c r="U12" s="28">
        <f>SUM($AH$26-$AH$12)*0.2</f>
        <v>90</v>
      </c>
      <c r="V12" s="28">
        <f>SUM($AH$27-$AH$12)*0.2</f>
        <v>102</v>
      </c>
      <c r="W12" s="28">
        <f>SUM($AH$28-$AH$12)*0.2</f>
        <v>113.80000000000001</v>
      </c>
      <c r="X12" s="28">
        <f>SUM($AH$29-$AH$12)*0.2</f>
        <v>126.4</v>
      </c>
      <c r="Y12" s="28">
        <f>SUM($AH$30-$AH$12)*0.2</f>
        <v>133.4</v>
      </c>
      <c r="Z12" s="28">
        <f>SUM($AH$31-$AH$12)*0.2</f>
        <v>138.20000000000002</v>
      </c>
      <c r="AA12" s="28">
        <f>SUM($AH$32-$AH$12)*0.2</f>
        <v>145.4</v>
      </c>
      <c r="AB12" s="28">
        <f>SUM($AH$33-$AH$12)*0.2</f>
        <v>149.4</v>
      </c>
      <c r="AC12" s="28">
        <f>SUM($AH$34-$AH$12)*0.2</f>
        <v>170.4</v>
      </c>
      <c r="AD12" s="28">
        <f>SUM($AH$35-$AH$12)*0.2</f>
        <v>179.20000000000002</v>
      </c>
      <c r="AE12" s="66">
        <f>SUM($AH$36-$AH$12)*0.2</f>
        <v>220.8</v>
      </c>
      <c r="AF12" s="79"/>
      <c r="AG12" s="72">
        <v>18000</v>
      </c>
      <c r="AH12" s="32">
        <v>130</v>
      </c>
    </row>
    <row r="13" spans="1:37" ht="21.9" customHeight="1" x14ac:dyDescent="0.2">
      <c r="A13" s="33">
        <v>20000</v>
      </c>
      <c r="B13" s="44"/>
      <c r="C13" s="47"/>
      <c r="D13" s="48"/>
      <c r="E13" s="48"/>
      <c r="F13" s="48"/>
      <c r="G13" s="47"/>
      <c r="H13" s="59">
        <f>SUM($AH$14-$AH$13)*0.2</f>
        <v>5.4</v>
      </c>
      <c r="I13" s="59">
        <f>SUM($AH$15-$AH$13)*0.2</f>
        <v>11.8</v>
      </c>
      <c r="J13" s="59">
        <f>SUM($AH$16-$AH$13)*0.2</f>
        <v>21.200000000000003</v>
      </c>
      <c r="K13" s="59">
        <f>SUM($AH$17-$AH$13)*0.2</f>
        <v>29.400000000000002</v>
      </c>
      <c r="L13" s="59">
        <f>SUM($AH$18-$AH$13)*0.2</f>
        <v>36.200000000000003</v>
      </c>
      <c r="M13" s="59">
        <f>SUM($AH$19-$AH$13)*0.2</f>
        <v>43.6</v>
      </c>
      <c r="N13" s="59">
        <f>SUM($AH$20-$AH$13)*0.2</f>
        <v>48.400000000000006</v>
      </c>
      <c r="O13" s="67">
        <f>SUM($AH$21-$AH$13)*0.2</f>
        <v>53</v>
      </c>
      <c r="P13" s="60">
        <v>20000</v>
      </c>
      <c r="Q13" s="61">
        <f>SUM($AH$22-$AH$13)*0.2</f>
        <v>57.800000000000004</v>
      </c>
      <c r="R13" s="59">
        <f>SUM($AH$23-$AH$13)*0.2</f>
        <v>67.2</v>
      </c>
      <c r="S13" s="59">
        <f>SUM($AH$24-$AH$13)*0.2</f>
        <v>74.400000000000006</v>
      </c>
      <c r="T13" s="59">
        <f>SUM($AH$25-$AH$13)*0.2</f>
        <v>81.400000000000006</v>
      </c>
      <c r="U13" s="59">
        <f>SUM($AH$26-$AH$13)*0.2</f>
        <v>83.800000000000011</v>
      </c>
      <c r="V13" s="59">
        <f>SUM($AH$27-$AH$13)*0.2</f>
        <v>95.800000000000011</v>
      </c>
      <c r="W13" s="59">
        <f>SUM($AH$28-$AH$13)*0.2</f>
        <v>107.60000000000001</v>
      </c>
      <c r="X13" s="59">
        <f>SUM($AH$29-$AH$13)*0.2</f>
        <v>120.2</v>
      </c>
      <c r="Y13" s="59">
        <f>SUM($AH$30-$AH$13)*0.2</f>
        <v>127.2</v>
      </c>
      <c r="Z13" s="59">
        <f>SUM($AH$31-$AH$13)*0.2</f>
        <v>132</v>
      </c>
      <c r="AA13" s="59">
        <f>SUM($AH$32-$AH$13)*0.2</f>
        <v>139.20000000000002</v>
      </c>
      <c r="AB13" s="59">
        <f>SUM($AH$33-$AH$13)*0.2</f>
        <v>143.20000000000002</v>
      </c>
      <c r="AC13" s="59">
        <f>SUM($AH$34-$AH$13)*0.2</f>
        <v>164.20000000000002</v>
      </c>
      <c r="AD13" s="59">
        <f>SUM($AH$35-$AH$13)*0.2</f>
        <v>173</v>
      </c>
      <c r="AE13" s="67">
        <f>SUM($AH$36-$AH$13)*0.2</f>
        <v>214.60000000000002</v>
      </c>
      <c r="AF13" s="81"/>
      <c r="AG13" s="71">
        <v>20000</v>
      </c>
      <c r="AH13" s="62">
        <v>161</v>
      </c>
      <c r="AI13" s="63"/>
    </row>
    <row r="14" spans="1:37" ht="21.9" customHeight="1" x14ac:dyDescent="0.2">
      <c r="A14" s="31">
        <v>23000</v>
      </c>
      <c r="B14" s="44"/>
      <c r="C14" s="47"/>
      <c r="D14" s="48"/>
      <c r="E14" s="48"/>
      <c r="F14" s="48"/>
      <c r="G14" s="48"/>
      <c r="H14" s="47"/>
      <c r="I14" s="95">
        <f>SUM($AH$15-$AH$14)*0.2</f>
        <v>6.4</v>
      </c>
      <c r="J14" s="28">
        <f>SUM($AH$16-$AH$14)*0.2</f>
        <v>15.8</v>
      </c>
      <c r="K14" s="28">
        <f>SUM($AH$17-$AH$14)*0.2</f>
        <v>24</v>
      </c>
      <c r="L14" s="28">
        <f>SUM($AH$18-$AH$14)*0.2</f>
        <v>30.8</v>
      </c>
      <c r="M14" s="28">
        <f>SUM($AH$19-$AH$14)*0.2</f>
        <v>38.200000000000003</v>
      </c>
      <c r="N14" s="28">
        <f>SUM($AH$20-$AH$14)*0.2</f>
        <v>43</v>
      </c>
      <c r="O14" s="66">
        <f>SUM($AH$21-$AH$14)*0.2</f>
        <v>47.6</v>
      </c>
      <c r="P14" s="31">
        <v>23000</v>
      </c>
      <c r="Q14" s="29">
        <f>SUM($AH$22-$AH$14)*0.2</f>
        <v>52.400000000000006</v>
      </c>
      <c r="R14" s="28">
        <f>SUM($AH$23-$AH$14)*0.2</f>
        <v>61.800000000000004</v>
      </c>
      <c r="S14" s="28">
        <f>SUM($AH$24-$AH$14)*0.2</f>
        <v>69</v>
      </c>
      <c r="T14" s="28">
        <f>SUM($AH$25-$AH$14)*0.2</f>
        <v>76</v>
      </c>
      <c r="U14" s="28">
        <f>SUM($AH$26-$AH$14)*0.2</f>
        <v>78.400000000000006</v>
      </c>
      <c r="V14" s="28">
        <f>SUM($AH$27-$AH$14)*0.2</f>
        <v>90.4</v>
      </c>
      <c r="W14" s="28">
        <f>SUM($AH$28-$AH$14)*0.2</f>
        <v>102.2</v>
      </c>
      <c r="X14" s="28">
        <f>SUM($AH$29-$AH$14)*0.2</f>
        <v>114.80000000000001</v>
      </c>
      <c r="Y14" s="28">
        <f>SUM($AH$30-$AH$14)*0.2</f>
        <v>121.80000000000001</v>
      </c>
      <c r="Z14" s="28">
        <f>SUM($AH$31-$AH$14)*0.2</f>
        <v>126.60000000000001</v>
      </c>
      <c r="AA14" s="28">
        <f>SUM($AH$32-$AH$14)*0.2</f>
        <v>133.80000000000001</v>
      </c>
      <c r="AB14" s="28">
        <f>SUM($AH$33-$AH$14)*0.2</f>
        <v>137.80000000000001</v>
      </c>
      <c r="AC14" s="28">
        <f>SUM($AH$34-$AH$14)*0.2</f>
        <v>158.80000000000001</v>
      </c>
      <c r="AD14" s="28">
        <f>SUM($AH$35-$AH$14)*0.2</f>
        <v>167.60000000000002</v>
      </c>
      <c r="AE14" s="66">
        <f>SUM($AH$36-$AH$14)*0.2</f>
        <v>209.20000000000002</v>
      </c>
      <c r="AF14" s="79"/>
      <c r="AG14" s="72">
        <v>23000</v>
      </c>
      <c r="AH14" s="32">
        <v>188</v>
      </c>
    </row>
    <row r="15" spans="1:37" ht="21.9" customHeight="1" x14ac:dyDescent="0.25">
      <c r="A15" s="33">
        <v>26000</v>
      </c>
      <c r="B15" s="44"/>
      <c r="C15" s="47"/>
      <c r="D15" s="48"/>
      <c r="E15" s="48"/>
      <c r="F15" s="48"/>
      <c r="G15" s="48"/>
      <c r="H15" s="48"/>
      <c r="I15" s="47"/>
      <c r="J15" s="59">
        <f>SUM($AH$16-$AH$15)*0.2</f>
        <v>9.4</v>
      </c>
      <c r="K15" s="59">
        <f>SUM($AH$17-$AH$15)*0.2</f>
        <v>17.600000000000001</v>
      </c>
      <c r="L15" s="59">
        <f>SUM($AH$18-$AH$15)*0.2</f>
        <v>24.400000000000002</v>
      </c>
      <c r="M15" s="59">
        <f>SUM($AH$19-$AH$15)*0.2</f>
        <v>31.8</v>
      </c>
      <c r="N15" s="59">
        <f>SUM($AH$20-$AH$15)*0.2</f>
        <v>36.6</v>
      </c>
      <c r="O15" s="67">
        <f>SUM($AH$21-$AH$15)*0.2</f>
        <v>41.2</v>
      </c>
      <c r="P15" s="60">
        <v>26000</v>
      </c>
      <c r="Q15" s="61">
        <f>SUM($AH$22-$AH$15)*0.2</f>
        <v>46</v>
      </c>
      <c r="R15" s="59">
        <f>SUM($AH$23-$AH$15)*0.2</f>
        <v>55.400000000000006</v>
      </c>
      <c r="S15" s="59">
        <f>SUM($AH$24-$AH$15)*0.2</f>
        <v>62.6</v>
      </c>
      <c r="T15" s="59">
        <f>SUM($AH$25-$AH$15)*0.2</f>
        <v>69.600000000000009</v>
      </c>
      <c r="U15" s="59">
        <f>SUM($AH$26-$AH$15)*0.2</f>
        <v>72</v>
      </c>
      <c r="V15" s="59">
        <f>SUM($AH$27-$AH$15)*0.2</f>
        <v>84</v>
      </c>
      <c r="W15" s="59">
        <f>SUM($AH$28-$AH$15)*0.2</f>
        <v>95.800000000000011</v>
      </c>
      <c r="X15" s="59">
        <f>SUM($AH$29-$AH$15)*0.2</f>
        <v>108.4</v>
      </c>
      <c r="Y15" s="59">
        <f>SUM($AH$30-$AH$15)*0.2</f>
        <v>115.4</v>
      </c>
      <c r="Z15" s="59">
        <f>SUM($AH$31-$AH$15)*0.2</f>
        <v>120.2</v>
      </c>
      <c r="AA15" s="59">
        <f>SUM($AH$32-$AH$15)*0.2</f>
        <v>127.4</v>
      </c>
      <c r="AB15" s="59">
        <f>SUM($AH$33-$AH$15)*0.2</f>
        <v>131.4</v>
      </c>
      <c r="AC15" s="59">
        <f>SUM($AH$34-$AH$15)*0.2</f>
        <v>152.4</v>
      </c>
      <c r="AD15" s="59">
        <f>SUM($AH$35-$AH$15)*0.2</f>
        <v>161.20000000000002</v>
      </c>
      <c r="AE15" s="67">
        <f>SUM($AH$36-$AH$15)*0.2</f>
        <v>202.8</v>
      </c>
      <c r="AF15" s="81"/>
      <c r="AG15" s="71">
        <v>26000</v>
      </c>
      <c r="AH15" s="62">
        <v>220</v>
      </c>
      <c r="AK15" s="34"/>
    </row>
    <row r="16" spans="1:37" ht="21.9" customHeight="1" x14ac:dyDescent="0.25">
      <c r="A16" s="31">
        <v>28000</v>
      </c>
      <c r="B16" s="44"/>
      <c r="C16" s="47"/>
      <c r="D16" s="48"/>
      <c r="E16" s="48"/>
      <c r="F16" s="48"/>
      <c r="G16" s="48"/>
      <c r="H16" s="48"/>
      <c r="I16" s="48"/>
      <c r="J16" s="47"/>
      <c r="K16" s="28">
        <f>SUM($AH$17-$AH$16)*0.2</f>
        <v>8.2000000000000011</v>
      </c>
      <c r="L16" s="28">
        <f>SUM($AH$18-$AH$16)*0.2</f>
        <v>15</v>
      </c>
      <c r="M16" s="28">
        <f>SUM($AH$19-$AH$16)*0.2</f>
        <v>22.400000000000002</v>
      </c>
      <c r="N16" s="28">
        <f>SUM($AH$20-$AH$16)*0.2</f>
        <v>27.200000000000003</v>
      </c>
      <c r="O16" s="66">
        <f>SUM($AH$21-$AH$16)*0.2</f>
        <v>31.8</v>
      </c>
      <c r="P16" s="31">
        <v>28000</v>
      </c>
      <c r="Q16" s="29">
        <f>SUM($AH$22-$AH$16)*0.2</f>
        <v>36.6</v>
      </c>
      <c r="R16" s="28">
        <f>SUM($AH$23-$AH$16)*0.2</f>
        <v>46</v>
      </c>
      <c r="S16" s="28">
        <f>SUM($AH$24-$AH$16)*0.2</f>
        <v>53.2</v>
      </c>
      <c r="T16" s="28">
        <f>SUM($AH$25-$AH$16)*0.2</f>
        <v>60.2</v>
      </c>
      <c r="U16" s="28">
        <f>SUM($AH$26-$AH$16)*0.2</f>
        <v>62.6</v>
      </c>
      <c r="V16" s="28">
        <f>SUM($AH$27-$AH$16)*0.2</f>
        <v>74.600000000000009</v>
      </c>
      <c r="W16" s="28">
        <f>SUM($AH$28-$AH$16)*0.2</f>
        <v>86.4</v>
      </c>
      <c r="X16" s="28">
        <f>SUM($AH$29-$AH$16)*0.2</f>
        <v>99</v>
      </c>
      <c r="Y16" s="28">
        <f>SUM($AH$30-$AH$16)*0.2</f>
        <v>106</v>
      </c>
      <c r="Z16" s="28">
        <f>SUM($AH$31-$AH$16)*0.2</f>
        <v>110.80000000000001</v>
      </c>
      <c r="AA16" s="28">
        <f>SUM($AH$32-$AH$16)*0.2</f>
        <v>118</v>
      </c>
      <c r="AB16" s="28">
        <f>SUM($AH$33-$AH$16)*0.2</f>
        <v>122</v>
      </c>
      <c r="AC16" s="28">
        <f>SUM($AH$34-$AH$16)*0.2</f>
        <v>143</v>
      </c>
      <c r="AD16" s="28">
        <f>SUM($AH$35-$AH$16)*0.2</f>
        <v>151.80000000000001</v>
      </c>
      <c r="AE16" s="66">
        <f>SUM($AH$36-$AH$16)*0.2</f>
        <v>193.4</v>
      </c>
      <c r="AF16" s="79"/>
      <c r="AG16" s="72">
        <v>28000</v>
      </c>
      <c r="AH16" s="32">
        <v>267</v>
      </c>
    </row>
    <row r="17" spans="1:34" ht="21.9" customHeight="1" x14ac:dyDescent="0.25">
      <c r="A17" s="33">
        <v>32000</v>
      </c>
      <c r="B17" s="44"/>
      <c r="C17" s="47"/>
      <c r="D17" s="48"/>
      <c r="E17" s="48"/>
      <c r="F17" s="48"/>
      <c r="G17" s="48"/>
      <c r="H17" s="48"/>
      <c r="I17" s="48"/>
      <c r="J17" s="48"/>
      <c r="K17" s="47"/>
      <c r="L17" s="59">
        <f>SUM($AH$18-$AH$17)*0.2</f>
        <v>6.8000000000000007</v>
      </c>
      <c r="M17" s="59">
        <f>SUM($AH$19-$AH$17)*0.2</f>
        <v>14.200000000000001</v>
      </c>
      <c r="N17" s="59">
        <f>SUM($AH$20-$AH$17)*0.2</f>
        <v>19</v>
      </c>
      <c r="O17" s="67">
        <f>SUM($AH$21-$AH$17)*0.2</f>
        <v>23.6</v>
      </c>
      <c r="P17" s="60">
        <v>32000</v>
      </c>
      <c r="Q17" s="61">
        <f>SUM($AH$22-$AH$17)*0.2</f>
        <v>28.400000000000002</v>
      </c>
      <c r="R17" s="59">
        <f>SUM($AH$23-$AH$17)*0.2</f>
        <v>37.800000000000004</v>
      </c>
      <c r="S17" s="59">
        <f>SUM($AH$24-$AH$17)*0.2</f>
        <v>45</v>
      </c>
      <c r="T17" s="59">
        <f>SUM($AH$25-$AH$17)*0.2</f>
        <v>52</v>
      </c>
      <c r="U17" s="59">
        <f>SUM($AH$26-$AH$17)*0.2</f>
        <v>54.400000000000006</v>
      </c>
      <c r="V17" s="59">
        <f>SUM($AH$27-$AH$17)*0.2</f>
        <v>66.400000000000006</v>
      </c>
      <c r="W17" s="59">
        <f>SUM($AH$28-$AH$17)*0.2</f>
        <v>78.2</v>
      </c>
      <c r="X17" s="59">
        <f>SUM($AH$29-$AH$17)*0.2</f>
        <v>90.800000000000011</v>
      </c>
      <c r="Y17" s="59">
        <f>SUM($AH$30-$AH$17)*0.2</f>
        <v>97.800000000000011</v>
      </c>
      <c r="Z17" s="59">
        <f>SUM($AH$31-$AH$17)*0.2</f>
        <v>102.60000000000001</v>
      </c>
      <c r="AA17" s="59">
        <f>SUM($AH$32-$AH$17)*0.2</f>
        <v>109.80000000000001</v>
      </c>
      <c r="AB17" s="59">
        <f>SUM($AH$33-$AH$17)*0.2</f>
        <v>113.80000000000001</v>
      </c>
      <c r="AC17" s="59">
        <f>SUM($AH$34-$AH$17)*0.2</f>
        <v>134.80000000000001</v>
      </c>
      <c r="AD17" s="59">
        <f>SUM($AH$35-$AH$17)*0.2</f>
        <v>143.6</v>
      </c>
      <c r="AE17" s="67">
        <f>SUM($AH$36-$AH$17)*0.2</f>
        <v>185.20000000000002</v>
      </c>
      <c r="AF17" s="81"/>
      <c r="AG17" s="71">
        <v>32000</v>
      </c>
      <c r="AH17" s="62">
        <v>308</v>
      </c>
    </row>
    <row r="18" spans="1:34" ht="21.9" customHeight="1" x14ac:dyDescent="0.25">
      <c r="A18" s="31">
        <v>34000</v>
      </c>
      <c r="B18" s="44"/>
      <c r="C18" s="47"/>
      <c r="D18" s="48"/>
      <c r="E18" s="48"/>
      <c r="F18" s="48"/>
      <c r="G18" s="48"/>
      <c r="H18" s="48"/>
      <c r="I18" s="48"/>
      <c r="J18" s="48"/>
      <c r="K18" s="48"/>
      <c r="L18" s="47"/>
      <c r="M18" s="28">
        <f>SUM($AH$19-$AH$18)*0.2</f>
        <v>7.4</v>
      </c>
      <c r="N18" s="28">
        <f>SUM($AH$20-$AH$18)*0.2</f>
        <v>12.200000000000001</v>
      </c>
      <c r="O18" s="66">
        <f>SUM($AH$21-$AH$18)*0.2</f>
        <v>16.8</v>
      </c>
      <c r="P18" s="31">
        <v>34000</v>
      </c>
      <c r="Q18" s="29">
        <f>SUM($AH$22-$AH$18)*0.2</f>
        <v>21.6</v>
      </c>
      <c r="R18" s="28">
        <f>SUM($AH$23-$AH$18)*0.2</f>
        <v>31</v>
      </c>
      <c r="S18" s="28">
        <f>SUM($AH$24-$AH$18)*0.2</f>
        <v>38.200000000000003</v>
      </c>
      <c r="T18" s="28">
        <f>SUM($AH$25-$AH$18)*0.2</f>
        <v>45.2</v>
      </c>
      <c r="U18" s="28">
        <f>SUM($AH$26-$AH$18)*0.2</f>
        <v>47.6</v>
      </c>
      <c r="V18" s="28">
        <f>SUM($AH$27-$AH$18)*0.2</f>
        <v>59.6</v>
      </c>
      <c r="W18" s="28">
        <f>SUM($AH$28-$AH$18)*0.2</f>
        <v>71.400000000000006</v>
      </c>
      <c r="X18" s="28">
        <f>SUM($AH$29-$AH$18)*0.2</f>
        <v>84</v>
      </c>
      <c r="Y18" s="28">
        <f>SUM($AH$30-$AH$18)*0.2</f>
        <v>91</v>
      </c>
      <c r="Z18" s="28">
        <f>SUM($AH$31-$AH$18)*0.2</f>
        <v>95.800000000000011</v>
      </c>
      <c r="AA18" s="28">
        <f>SUM($AH$32-$AH$18)*0.2</f>
        <v>103</v>
      </c>
      <c r="AB18" s="28">
        <f>SUM($AH$33-$AH$18)*0.2</f>
        <v>107</v>
      </c>
      <c r="AC18" s="28">
        <f>SUM($AH$34-$AH$18)*0.2</f>
        <v>128</v>
      </c>
      <c r="AD18" s="28">
        <f>SUM($AH$35-$AH$18)*0.2</f>
        <v>136.80000000000001</v>
      </c>
      <c r="AE18" s="66">
        <f>SUM($AH$36-$AH$18)*0.2</f>
        <v>178.4</v>
      </c>
      <c r="AF18" s="79"/>
      <c r="AG18" s="72">
        <v>34000</v>
      </c>
      <c r="AH18" s="32">
        <v>342</v>
      </c>
    </row>
    <row r="19" spans="1:34" ht="21.9" customHeight="1" x14ac:dyDescent="0.25">
      <c r="A19" s="33">
        <v>38000</v>
      </c>
      <c r="B19" s="44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7"/>
      <c r="N19" s="59">
        <f>SUM($AH$20-$AH$19)*0.2</f>
        <v>4.8000000000000007</v>
      </c>
      <c r="O19" s="67">
        <f>SUM($AH$21-$AH$19)*0.2</f>
        <v>9.4</v>
      </c>
      <c r="P19" s="60">
        <v>38000</v>
      </c>
      <c r="Q19" s="61">
        <f>SUM($AH$22-$AH$19)*0.2</f>
        <v>14.200000000000001</v>
      </c>
      <c r="R19" s="59">
        <f>SUM($AH$23-$AH$19)*0.2</f>
        <v>23.6</v>
      </c>
      <c r="S19" s="59">
        <f>SUM($AH$24-$AH$19)*0.2</f>
        <v>30.8</v>
      </c>
      <c r="T19" s="59">
        <f>SUM($AH$25-$AH$19)*0.2</f>
        <v>37.800000000000004</v>
      </c>
      <c r="U19" s="59">
        <f>SUM($AH$26-$AH$19)*0.2</f>
        <v>40.200000000000003</v>
      </c>
      <c r="V19" s="59">
        <f>SUM($AH$27-$AH$19)*0.2</f>
        <v>52.2</v>
      </c>
      <c r="W19" s="59">
        <f>SUM($AH$28-$AH$19)*0.2</f>
        <v>64</v>
      </c>
      <c r="X19" s="59">
        <f>SUM($AH$29-$AH$19)*0.2</f>
        <v>76.600000000000009</v>
      </c>
      <c r="Y19" s="59">
        <f>SUM($AH$30-$AH$19)*0.2</f>
        <v>83.600000000000009</v>
      </c>
      <c r="Z19" s="59">
        <f>SUM($AH$31-$AH$19)*0.2</f>
        <v>88.4</v>
      </c>
      <c r="AA19" s="59">
        <f>SUM($AH$32-$AH$19)*0.2</f>
        <v>95.600000000000009</v>
      </c>
      <c r="AB19" s="59">
        <f>SUM($AH$33-$AH$19)*0.2</f>
        <v>99.600000000000009</v>
      </c>
      <c r="AC19" s="59">
        <f>SUM($AH$34-$AH$19)*0.2</f>
        <v>120.60000000000001</v>
      </c>
      <c r="AD19" s="59">
        <f>SUM($AH$35-$AH$19)*0.2</f>
        <v>129.4</v>
      </c>
      <c r="AE19" s="67">
        <f>SUM($AH$36-$AH$19)*0.2</f>
        <v>171</v>
      </c>
      <c r="AF19" s="81"/>
      <c r="AG19" s="71">
        <v>38000</v>
      </c>
      <c r="AH19" s="62">
        <v>379</v>
      </c>
    </row>
    <row r="20" spans="1:34" ht="21.9" customHeight="1" x14ac:dyDescent="0.25">
      <c r="A20" s="31">
        <v>40000</v>
      </c>
      <c r="B20" s="44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7"/>
      <c r="O20" s="66">
        <f>SUM($AH$21-$AH$20)*0.2</f>
        <v>4.6000000000000005</v>
      </c>
      <c r="P20" s="31">
        <v>40000</v>
      </c>
      <c r="Q20" s="29">
        <f>SUM($AH$22-$AH$20)*0.2</f>
        <v>9.4</v>
      </c>
      <c r="R20" s="28">
        <f>SUM($AH$23-$AH$20)*0.2</f>
        <v>18.8</v>
      </c>
      <c r="S20" s="28">
        <f>SUM($AH$24-$AH$20)*0.2</f>
        <v>26</v>
      </c>
      <c r="T20" s="28">
        <f>SUM($AH$25-$AH$20)*0.2</f>
        <v>33</v>
      </c>
      <c r="U20" s="28">
        <f>SUM($AH$26-$AH$20)*0.2</f>
        <v>35.4</v>
      </c>
      <c r="V20" s="28">
        <f>SUM($AH$27-$AH$20)*0.2</f>
        <v>47.400000000000006</v>
      </c>
      <c r="W20" s="28">
        <f>SUM($AH$28-$AH$20)*0.2</f>
        <v>59.2</v>
      </c>
      <c r="X20" s="28">
        <f>SUM($AH$29-$AH$20)*0.2</f>
        <v>71.8</v>
      </c>
      <c r="Y20" s="28">
        <f>SUM($AH$30-$AH$20)*0.2</f>
        <v>78.800000000000011</v>
      </c>
      <c r="Z20" s="28">
        <f>SUM($AH$31-$AH$20)*0.2</f>
        <v>83.600000000000009</v>
      </c>
      <c r="AA20" s="28">
        <f>SUM($AH$32-$AH$20)*0.2</f>
        <v>90.800000000000011</v>
      </c>
      <c r="AB20" s="28">
        <f>SUM($AH$33-$AH$20)*0.2</f>
        <v>94.800000000000011</v>
      </c>
      <c r="AC20" s="28">
        <f>SUM($AH$34-$AH$20)*0.2</f>
        <v>115.80000000000001</v>
      </c>
      <c r="AD20" s="28">
        <f>SUM($AH$35-$AH$20)*0.2</f>
        <v>124.60000000000001</v>
      </c>
      <c r="AE20" s="66">
        <f>SUM($AH$36-$AH$20)*0.2</f>
        <v>166.20000000000002</v>
      </c>
      <c r="AF20" s="79"/>
      <c r="AG20" s="72">
        <v>40000</v>
      </c>
      <c r="AH20" s="32">
        <v>403</v>
      </c>
    </row>
    <row r="21" spans="1:34" ht="21.9" customHeight="1" x14ac:dyDescent="0.25">
      <c r="A21" s="33">
        <v>42000</v>
      </c>
      <c r="B21" s="44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93"/>
      <c r="P21" s="60">
        <v>42000</v>
      </c>
      <c r="Q21" s="61">
        <f>SUM($AH$22-$AH$21)*0.2</f>
        <v>4.8000000000000007</v>
      </c>
      <c r="R21" s="59">
        <f>SUM($AH$23-$AH$21)*0.2</f>
        <v>14.200000000000001</v>
      </c>
      <c r="S21" s="59">
        <f>SUM($AH$24-$AH$21)*0.2</f>
        <v>21.400000000000002</v>
      </c>
      <c r="T21" s="59">
        <f>SUM($AH$25-$AH$21)*0.2</f>
        <v>28.400000000000002</v>
      </c>
      <c r="U21" s="59">
        <f>SUM($AH$26-$AH$21)*0.2</f>
        <v>30.8</v>
      </c>
      <c r="V21" s="59">
        <f>SUM($AH$27-$AH$21)*0.2</f>
        <v>42.800000000000004</v>
      </c>
      <c r="W21" s="59">
        <f>SUM($AH$28-$AH$21)*0.2</f>
        <v>54.6</v>
      </c>
      <c r="X21" s="59">
        <f>SUM($AH$29-$AH$21)*0.2</f>
        <v>67.2</v>
      </c>
      <c r="Y21" s="59">
        <f>SUM($AH$30-$AH$21)*0.2</f>
        <v>74.2</v>
      </c>
      <c r="Z21" s="59">
        <f>SUM($AH$31-$AH$21)*0.2</f>
        <v>79</v>
      </c>
      <c r="AA21" s="59">
        <f>SUM($AH$32-$AH$21)*0.2</f>
        <v>86.2</v>
      </c>
      <c r="AB21" s="59">
        <f>SUM($AH$33-$AH$21)*0.2</f>
        <v>90.2</v>
      </c>
      <c r="AC21" s="59">
        <f>SUM($AH$34-$AH$21)*0.2</f>
        <v>111.2</v>
      </c>
      <c r="AD21" s="59">
        <f>SUM($AH$35-$AH$21)*0.2</f>
        <v>120</v>
      </c>
      <c r="AE21" s="67">
        <f>SUM($AH$36-$AH$21)*0.2</f>
        <v>161.60000000000002</v>
      </c>
      <c r="AF21" s="81"/>
      <c r="AG21" s="71">
        <v>42000</v>
      </c>
      <c r="AH21" s="62">
        <v>426</v>
      </c>
    </row>
    <row r="22" spans="1:34" ht="21.9" customHeight="1" x14ac:dyDescent="0.25">
      <c r="A22" s="31">
        <v>45000</v>
      </c>
      <c r="B22" s="44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94"/>
      <c r="P22" s="31">
        <v>45000</v>
      </c>
      <c r="Q22" s="73"/>
      <c r="R22" s="28">
        <f>SUM($AH$23-$AH$22)*0.2</f>
        <v>9.4</v>
      </c>
      <c r="S22" s="28">
        <f>SUM($AH$24-$AH$22)*0.2</f>
        <v>16.600000000000001</v>
      </c>
      <c r="T22" s="28">
        <f>SUM($AH$25-$AH$22)*0.2</f>
        <v>23.6</v>
      </c>
      <c r="U22" s="28">
        <f>SUM($AH$26-$AH$22)*0.2</f>
        <v>26</v>
      </c>
      <c r="V22" s="28">
        <f>SUM($AH$27-$AH$22)*0.2</f>
        <v>38</v>
      </c>
      <c r="W22" s="28">
        <f>SUM($AH$28-$AH$22)*0.2</f>
        <v>49.800000000000004</v>
      </c>
      <c r="X22" s="28">
        <f>SUM($AH$29-$AH$22)*0.2</f>
        <v>62.400000000000006</v>
      </c>
      <c r="Y22" s="28">
        <f>SUM($AH$30-$AH$22)*0.2</f>
        <v>69.400000000000006</v>
      </c>
      <c r="Z22" s="28">
        <f>SUM($AH$31-$AH$22)*0.2</f>
        <v>74.2</v>
      </c>
      <c r="AA22" s="28">
        <f>SUM($AH$32-$AH$22)*0.2</f>
        <v>81.400000000000006</v>
      </c>
      <c r="AB22" s="28">
        <f>SUM($AH$33-$AH$22)*0.2</f>
        <v>85.4</v>
      </c>
      <c r="AC22" s="28">
        <f>SUM($AH$34-$AH$22)*0.2</f>
        <v>106.4</v>
      </c>
      <c r="AD22" s="28">
        <f>SUM($AH$35-$AH$22)*0.2</f>
        <v>115.2</v>
      </c>
      <c r="AE22" s="66">
        <f>SUM($AH$36-$AH$22)*0.2</f>
        <v>156.80000000000001</v>
      </c>
      <c r="AF22" s="79"/>
      <c r="AG22" s="72">
        <v>45000</v>
      </c>
      <c r="AH22" s="32">
        <v>450</v>
      </c>
    </row>
    <row r="23" spans="1:34" ht="21.9" customHeight="1" x14ac:dyDescent="0.25">
      <c r="A23" s="33">
        <v>48000</v>
      </c>
      <c r="B23" s="44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94"/>
      <c r="P23" s="60">
        <v>48000</v>
      </c>
      <c r="Q23" s="54"/>
      <c r="R23" s="55"/>
      <c r="S23" s="59">
        <f>SUM($AH$24-$AH$23)*0.2</f>
        <v>7.2</v>
      </c>
      <c r="T23" s="59">
        <f>SUM($AH$25-$AH$23)*0.2</f>
        <v>14.200000000000001</v>
      </c>
      <c r="U23" s="59">
        <f>SUM($AH$26-$AH$23)*0.2</f>
        <v>16.600000000000001</v>
      </c>
      <c r="V23" s="59">
        <f>SUM($AH$27-$AH$23)*0.2</f>
        <v>28.6</v>
      </c>
      <c r="W23" s="59">
        <f>SUM($AH$28-$AH$23)*0.2</f>
        <v>40.400000000000006</v>
      </c>
      <c r="X23" s="59">
        <f>SUM($AH$29-$AH$23)*0.2</f>
        <v>53</v>
      </c>
      <c r="Y23" s="59">
        <f>SUM($AH$30-$AH$23)*0.2</f>
        <v>60</v>
      </c>
      <c r="Z23" s="59">
        <f>SUM($AH$31-$AH$23)*0.2</f>
        <v>64.8</v>
      </c>
      <c r="AA23" s="59">
        <f>SUM($AH$32-$AH$23)*0.2</f>
        <v>72</v>
      </c>
      <c r="AB23" s="59">
        <f>SUM($AH$33-$AH$23)*0.2</f>
        <v>76</v>
      </c>
      <c r="AC23" s="59">
        <f>SUM($AH$34-$AH$23)*0.2</f>
        <v>97</v>
      </c>
      <c r="AD23" s="59">
        <f>SUM($AH$35-$AH$23)*0.2</f>
        <v>105.80000000000001</v>
      </c>
      <c r="AE23" s="67">
        <f>SUM($AH$36-$AH$23)*0.2</f>
        <v>147.4</v>
      </c>
      <c r="AF23" s="81"/>
      <c r="AG23" s="71">
        <v>48000</v>
      </c>
      <c r="AH23" s="62">
        <v>497</v>
      </c>
    </row>
    <row r="24" spans="1:34" ht="21.9" customHeight="1" x14ac:dyDescent="0.25">
      <c r="A24" s="31">
        <v>51000</v>
      </c>
      <c r="B24" s="44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94"/>
      <c r="P24" s="31">
        <v>51000</v>
      </c>
      <c r="Q24" s="54"/>
      <c r="R24" s="55"/>
      <c r="S24" s="55"/>
      <c r="T24" s="28">
        <f>SUM($AH$25-$AH$24)*0.2</f>
        <v>7</v>
      </c>
      <c r="U24" s="28">
        <f>SUM($AH$26-$AH$24)*0.2</f>
        <v>9.4</v>
      </c>
      <c r="V24" s="28">
        <f>SUM($AH$27-$AH$24)*0.2</f>
        <v>21.400000000000002</v>
      </c>
      <c r="W24" s="28">
        <f>SUM($AH$28-$AH$24)*0.2</f>
        <v>33.200000000000003</v>
      </c>
      <c r="X24" s="28">
        <f>SUM($AH$29-$AH$24)*0.2</f>
        <v>45.800000000000004</v>
      </c>
      <c r="Y24" s="28">
        <f>SUM($AH$30-$AH$24)*0.2</f>
        <v>52.800000000000004</v>
      </c>
      <c r="Z24" s="28">
        <f>SUM($AH$31-$AH$24)*0.2</f>
        <v>57.6</v>
      </c>
      <c r="AA24" s="28">
        <f>SUM($AH$32-$AH$24)*0.2</f>
        <v>64.8</v>
      </c>
      <c r="AB24" s="28">
        <f>SUM($AH$33-$AH$24)*0.2</f>
        <v>68.8</v>
      </c>
      <c r="AC24" s="28">
        <f>SUM($AH$34-$AH$24)*0.2</f>
        <v>89.800000000000011</v>
      </c>
      <c r="AD24" s="28">
        <f>SUM($AH$35-$AH$24)*0.2</f>
        <v>98.600000000000009</v>
      </c>
      <c r="AE24" s="66">
        <f>SUM($AH$36-$AH$24)*0.2</f>
        <v>140.20000000000002</v>
      </c>
      <c r="AF24" s="79"/>
      <c r="AG24" s="72">
        <v>51000</v>
      </c>
      <c r="AH24" s="32">
        <v>533</v>
      </c>
    </row>
    <row r="25" spans="1:34" ht="21.9" customHeight="1" x14ac:dyDescent="0.25">
      <c r="A25" s="33">
        <v>54000</v>
      </c>
      <c r="B25" s="44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94"/>
      <c r="P25" s="60">
        <v>54000</v>
      </c>
      <c r="Q25" s="54"/>
      <c r="R25" s="55"/>
      <c r="S25" s="55"/>
      <c r="T25" s="55"/>
      <c r="U25" s="59">
        <f>SUM($AH$26-$AH$25)*0.2</f>
        <v>2.4000000000000004</v>
      </c>
      <c r="V25" s="59">
        <f>SUM($AH$27-$AH$25)*0.2</f>
        <v>14.4</v>
      </c>
      <c r="W25" s="59">
        <f>SUM($AH$28-$AH$25)*0.2</f>
        <v>26.200000000000003</v>
      </c>
      <c r="X25" s="59">
        <f>SUM($AH$29-$AH$25)*0.2</f>
        <v>38.800000000000004</v>
      </c>
      <c r="Y25" s="59">
        <f>SUM($AH$30-$AH$25)*0.2</f>
        <v>45.800000000000004</v>
      </c>
      <c r="Z25" s="59">
        <f>SUM($AH$31-$AH$25)*0.2</f>
        <v>50.6</v>
      </c>
      <c r="AA25" s="59">
        <f>SUM($AH$32-$AH$25)*0.2</f>
        <v>57.800000000000004</v>
      </c>
      <c r="AB25" s="59">
        <f>SUM($AH$33-$AH$25)*0.2</f>
        <v>61.800000000000004</v>
      </c>
      <c r="AC25" s="59">
        <f>SUM($AH$34-$AH$25)*0.2</f>
        <v>82.800000000000011</v>
      </c>
      <c r="AD25" s="59">
        <f>SUM($AH$35-$AH$25)*0.2</f>
        <v>91.600000000000009</v>
      </c>
      <c r="AE25" s="67">
        <f>SUM($AH$36-$AH$25)*0.2</f>
        <v>133.20000000000002</v>
      </c>
      <c r="AF25" s="81"/>
      <c r="AG25" s="71">
        <v>54000</v>
      </c>
      <c r="AH25" s="62">
        <v>568</v>
      </c>
    </row>
    <row r="26" spans="1:34" ht="21.9" customHeight="1" x14ac:dyDescent="0.25">
      <c r="A26" s="31">
        <v>55000</v>
      </c>
      <c r="B26" s="44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94"/>
      <c r="P26" s="31">
        <v>55000</v>
      </c>
      <c r="Q26" s="54"/>
      <c r="R26" s="55"/>
      <c r="S26" s="55"/>
      <c r="T26" s="55"/>
      <c r="U26" s="55"/>
      <c r="V26" s="28">
        <f>SUM($AH$27-$AH$26)*0.2</f>
        <v>12</v>
      </c>
      <c r="W26" s="28">
        <f>SUM($AH$28-$AH$26)*0.2</f>
        <v>23.8</v>
      </c>
      <c r="X26" s="28">
        <f>SUM($AH$29-$AH$26)*0.2</f>
        <v>36.4</v>
      </c>
      <c r="Y26" s="28">
        <f>SUM($AH$30-$AH$26)*0.2</f>
        <v>43.400000000000006</v>
      </c>
      <c r="Z26" s="28">
        <f>SUM($AH$31-$AH$26)*0.2</f>
        <v>48.2</v>
      </c>
      <c r="AA26" s="28">
        <f>SUM($AH$32-$AH$26)*0.2</f>
        <v>55.400000000000006</v>
      </c>
      <c r="AB26" s="28">
        <f>SUM($AH$33-$AH$26)*0.2</f>
        <v>59.400000000000006</v>
      </c>
      <c r="AC26" s="28">
        <f>SUM($AH$34-$AH$26)*0.2</f>
        <v>80.400000000000006</v>
      </c>
      <c r="AD26" s="28">
        <f>SUM($AH$35-$AH$26)*0.2</f>
        <v>89.2</v>
      </c>
      <c r="AE26" s="66">
        <f>SUM($AH$36-$AH$26)*0.2</f>
        <v>130.80000000000001</v>
      </c>
      <c r="AF26" s="79"/>
      <c r="AG26" s="72">
        <v>55000</v>
      </c>
      <c r="AH26" s="32">
        <v>580</v>
      </c>
    </row>
    <row r="27" spans="1:34" ht="21.9" customHeight="1" x14ac:dyDescent="0.25">
      <c r="A27" s="33">
        <v>60000</v>
      </c>
      <c r="B27" s="44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94"/>
      <c r="P27" s="60">
        <v>60000</v>
      </c>
      <c r="Q27" s="54"/>
      <c r="R27" s="55"/>
      <c r="S27" s="55"/>
      <c r="T27" s="55"/>
      <c r="U27" s="55"/>
      <c r="V27" s="55"/>
      <c r="W27" s="59">
        <f>SUM($AH$28-$AH$27)*0.2</f>
        <v>11.8</v>
      </c>
      <c r="X27" s="59">
        <f>SUM($AH$29-$AH$27)*0.2</f>
        <v>24.400000000000002</v>
      </c>
      <c r="Y27" s="59">
        <f>SUM($AH$30-$AH$27)*0.2</f>
        <v>31.400000000000002</v>
      </c>
      <c r="Z27" s="59">
        <f>SUM($AH$31-$AH$27)*0.2</f>
        <v>36.200000000000003</v>
      </c>
      <c r="AA27" s="59">
        <f>SUM($AH$32-$AH$27)*0.2</f>
        <v>43.400000000000006</v>
      </c>
      <c r="AB27" s="59">
        <f>SUM($AH$33-$AH$27)*0.2</f>
        <v>47.400000000000006</v>
      </c>
      <c r="AC27" s="59">
        <f>SUM($AH$34-$AH$27)*0.2</f>
        <v>68.400000000000006</v>
      </c>
      <c r="AD27" s="59">
        <f>SUM($AH$35-$AH$27)*0.2</f>
        <v>77.2</v>
      </c>
      <c r="AE27" s="67">
        <f>SUM($AH$36-$AH$27)*0.2</f>
        <v>118.80000000000001</v>
      </c>
      <c r="AF27" s="81"/>
      <c r="AG27" s="71">
        <v>60000</v>
      </c>
      <c r="AH27" s="62">
        <v>640</v>
      </c>
    </row>
    <row r="28" spans="1:34" ht="21.9" customHeight="1" x14ac:dyDescent="0.25">
      <c r="A28" s="31">
        <v>65000</v>
      </c>
      <c r="B28" s="44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94"/>
      <c r="P28" s="31">
        <v>65000</v>
      </c>
      <c r="Q28" s="54"/>
      <c r="R28" s="55"/>
      <c r="S28" s="55"/>
      <c r="T28" s="55"/>
      <c r="U28" s="55"/>
      <c r="V28" s="55"/>
      <c r="W28" s="55"/>
      <c r="X28" s="28">
        <f>SUM($AH$29-$AH$28)*0.2</f>
        <v>12.600000000000001</v>
      </c>
      <c r="Y28" s="28">
        <f>SUM($AH$30-$AH$28)*0.2</f>
        <v>19.600000000000001</v>
      </c>
      <c r="Z28" s="28">
        <f>SUM($AH$31-$AH$28)*0.2</f>
        <v>24.400000000000002</v>
      </c>
      <c r="AA28" s="28">
        <f>SUM($AH$32-$AH$28)*0.2</f>
        <v>31.6</v>
      </c>
      <c r="AB28" s="28">
        <f>SUM($AH$33-$AH$28)*0.2</f>
        <v>35.6</v>
      </c>
      <c r="AC28" s="28">
        <f>SUM($AH$34-$AH$28)*0.2</f>
        <v>56.6</v>
      </c>
      <c r="AD28" s="28">
        <f>SUM($AH$35-$AH$28)*0.2</f>
        <v>65.400000000000006</v>
      </c>
      <c r="AE28" s="66">
        <f>SUM($AH$36-$AH$28)*0.2</f>
        <v>107</v>
      </c>
      <c r="AF28" s="79"/>
      <c r="AG28" s="72">
        <v>65000</v>
      </c>
      <c r="AH28" s="32">
        <v>699</v>
      </c>
    </row>
    <row r="29" spans="1:34" ht="21.9" customHeight="1" x14ac:dyDescent="0.25">
      <c r="A29" s="33">
        <v>69000</v>
      </c>
      <c r="B29" s="44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94"/>
      <c r="P29" s="60">
        <v>69000</v>
      </c>
      <c r="Q29" s="54"/>
      <c r="R29" s="55"/>
      <c r="S29" s="55"/>
      <c r="T29" s="55"/>
      <c r="U29" s="55"/>
      <c r="V29" s="55"/>
      <c r="W29" s="55"/>
      <c r="X29" s="55"/>
      <c r="Y29" s="59">
        <f>SUM($AH$30-$AH$29)*0.2</f>
        <v>7</v>
      </c>
      <c r="Z29" s="59">
        <f>SUM($AH$31-$AH$29)*0.2</f>
        <v>11.8</v>
      </c>
      <c r="AA29" s="59">
        <f>SUM($AH$32-$AH$29)*0.2</f>
        <v>19</v>
      </c>
      <c r="AB29" s="59">
        <f>SUM($AH$33-$AH$29)*0.2</f>
        <v>23</v>
      </c>
      <c r="AC29" s="59">
        <f>SUM($AH$34-$AH$29)*0.2</f>
        <v>44</v>
      </c>
      <c r="AD29" s="59">
        <f>SUM($AH$35-$AH$29)*0.2</f>
        <v>52.800000000000004</v>
      </c>
      <c r="AE29" s="67">
        <f>SUM($AH$36-$AH$29)*0.2</f>
        <v>94.4</v>
      </c>
      <c r="AF29" s="81"/>
      <c r="AG29" s="71">
        <v>69000</v>
      </c>
      <c r="AH29" s="62">
        <v>762</v>
      </c>
    </row>
    <row r="30" spans="1:34" ht="21.9" customHeight="1" x14ac:dyDescent="0.25">
      <c r="A30" s="31">
        <v>72000</v>
      </c>
      <c r="B30" s="44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94"/>
      <c r="P30" s="31">
        <v>72000</v>
      </c>
      <c r="Q30" s="54"/>
      <c r="R30" s="55"/>
      <c r="S30" s="55"/>
      <c r="T30" s="55"/>
      <c r="U30" s="55"/>
      <c r="V30" s="55"/>
      <c r="W30" s="55"/>
      <c r="X30" s="55"/>
      <c r="Y30" s="55"/>
      <c r="Z30" s="28">
        <f>SUM($AH$31-$AH$28)*0.2</f>
        <v>24.400000000000002</v>
      </c>
      <c r="AA30" s="28">
        <f>SUM($AH$32-$AH$28)*0.2</f>
        <v>31.6</v>
      </c>
      <c r="AB30" s="28">
        <f>SUM($AH$33-$AH$28)*0.2</f>
        <v>35.6</v>
      </c>
      <c r="AC30" s="28">
        <f>SUM($AH$34-$AH$28)*0.2</f>
        <v>56.6</v>
      </c>
      <c r="AD30" s="28">
        <f>SUM($AH$35-$AH$28)*0.2</f>
        <v>65.400000000000006</v>
      </c>
      <c r="AE30" s="66">
        <f>SUM($AH$36-$AH$28)*0.2</f>
        <v>107</v>
      </c>
      <c r="AF30" s="79"/>
      <c r="AG30" s="72">
        <v>72000</v>
      </c>
      <c r="AH30" s="32">
        <v>797</v>
      </c>
    </row>
    <row r="31" spans="1:34" ht="21.9" customHeight="1" x14ac:dyDescent="0.25">
      <c r="A31" s="33">
        <v>75000</v>
      </c>
      <c r="B31" s="44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94"/>
      <c r="P31" s="60">
        <v>75000</v>
      </c>
      <c r="Q31" s="54"/>
      <c r="R31" s="55"/>
      <c r="S31" s="55"/>
      <c r="T31" s="55"/>
      <c r="U31" s="55"/>
      <c r="V31" s="55"/>
      <c r="W31" s="55"/>
      <c r="X31" s="55"/>
      <c r="Y31" s="55"/>
      <c r="Z31" s="55"/>
      <c r="AA31" s="59">
        <f>SUM($AH$32-$AH$31)*0.2</f>
        <v>7.2</v>
      </c>
      <c r="AB31" s="59">
        <f>SUM($AH$33-$AH$31)*0.2</f>
        <v>11.200000000000001</v>
      </c>
      <c r="AC31" s="59">
        <f>SUM($AH$34-$AH$31)*0.2</f>
        <v>32.200000000000003</v>
      </c>
      <c r="AD31" s="59">
        <f>SUM($AH$35-$AH$31)*0.2</f>
        <v>41</v>
      </c>
      <c r="AE31" s="67">
        <f>SUM($AH$36-$AH$31)*0.2</f>
        <v>82.600000000000009</v>
      </c>
      <c r="AF31" s="81"/>
      <c r="AG31" s="71">
        <v>75000</v>
      </c>
      <c r="AH31" s="62">
        <v>821</v>
      </c>
    </row>
    <row r="32" spans="1:34" ht="21.9" customHeight="1" x14ac:dyDescent="0.25">
      <c r="A32" s="31">
        <v>78000</v>
      </c>
      <c r="B32" s="44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94"/>
      <c r="P32" s="31">
        <v>78000</v>
      </c>
      <c r="Q32" s="54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28">
        <f>SUM($AH$33-$AH$30)*0.2</f>
        <v>16</v>
      </c>
      <c r="AC32" s="28">
        <f>SUM($AH$34-$AH$30)*0.2</f>
        <v>37</v>
      </c>
      <c r="AD32" s="28">
        <f>SUM($AH$35-$AH$30)*0.2</f>
        <v>45.800000000000004</v>
      </c>
      <c r="AE32" s="66">
        <f>SUM($AH$36-$AH$30)*0.2</f>
        <v>87.4</v>
      </c>
      <c r="AF32" s="79"/>
      <c r="AG32" s="72">
        <v>78000</v>
      </c>
      <c r="AH32" s="32">
        <v>857</v>
      </c>
    </row>
    <row r="33" spans="1:35" ht="21.9" customHeight="1" x14ac:dyDescent="0.25">
      <c r="A33" s="33">
        <v>80000</v>
      </c>
      <c r="B33" s="44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94"/>
      <c r="P33" s="60">
        <v>80000</v>
      </c>
      <c r="Q33" s="54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9">
        <f>SUM($AH$34-$AH$33)*0.2</f>
        <v>21</v>
      </c>
      <c r="AD33" s="59">
        <f>SUM($AH$35-$AH$33)*0.2</f>
        <v>29.8</v>
      </c>
      <c r="AE33" s="67">
        <f>SUM($AH$36-$AH$33)*0.2</f>
        <v>71.400000000000006</v>
      </c>
      <c r="AF33" s="81"/>
      <c r="AG33" s="71">
        <v>80000</v>
      </c>
      <c r="AH33" s="62">
        <v>877</v>
      </c>
    </row>
    <row r="34" spans="1:35" ht="21.9" customHeight="1" x14ac:dyDescent="0.25">
      <c r="A34" s="31">
        <v>90000</v>
      </c>
      <c r="B34" s="44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94"/>
      <c r="P34" s="31">
        <v>90000</v>
      </c>
      <c r="Q34" s="54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28">
        <f>SUM($AH$35-$AH$32)*0.2</f>
        <v>33.800000000000004</v>
      </c>
      <c r="AE34" s="66">
        <f>SUM($AH$36-$AH$32)*0.2</f>
        <v>75.400000000000006</v>
      </c>
      <c r="AF34" s="79"/>
      <c r="AG34" s="72">
        <v>90000</v>
      </c>
      <c r="AH34" s="32">
        <v>982</v>
      </c>
    </row>
    <row r="35" spans="1:35" ht="21.9" customHeight="1" x14ac:dyDescent="0.25">
      <c r="A35" s="33">
        <v>94000</v>
      </c>
      <c r="B35" s="44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94"/>
      <c r="P35" s="60">
        <v>94000</v>
      </c>
      <c r="Q35" s="54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67">
        <f>SUM($AH$36-$AH$35)*0.2</f>
        <v>41.6</v>
      </c>
      <c r="AF35" s="79"/>
      <c r="AG35" s="71">
        <v>94000</v>
      </c>
      <c r="AH35" s="62">
        <v>1026</v>
      </c>
    </row>
    <row r="36" spans="1:35" ht="21.9" customHeight="1" thickBot="1" x14ac:dyDescent="0.3">
      <c r="A36" s="87">
        <v>100000</v>
      </c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68"/>
      <c r="P36" s="74">
        <v>100000</v>
      </c>
      <c r="Q36" s="45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68"/>
      <c r="AF36" s="82"/>
      <c r="AG36" s="76">
        <v>100000</v>
      </c>
      <c r="AH36" s="75">
        <v>1234</v>
      </c>
    </row>
    <row r="37" spans="1:35" s="37" customFormat="1" x14ac:dyDescent="0.25">
      <c r="A37" s="39"/>
      <c r="AF37" s="88"/>
      <c r="AG37" s="88"/>
    </row>
    <row r="38" spans="1:35" s="37" customFormat="1" x14ac:dyDescent="0.25">
      <c r="A38" s="39"/>
    </row>
    <row r="39" spans="1:35" s="22" customFormat="1" x14ac:dyDescent="0.25">
      <c r="A39" s="23"/>
      <c r="AF39" s="30"/>
      <c r="AG39" s="24"/>
      <c r="AI39" s="37"/>
    </row>
  </sheetData>
  <customSheetViews>
    <customSheetView guid="{F370B662-7ACF-4679-814D-6630F1464D24}" scale="70" showPageBreaks="1" printArea="1" hiddenColumns="1" state="hidden" view="pageBreakPreview">
      <pane xSplit="1" ySplit="6" topLeftCell="S14" activePane="bottomRight" state="frozen"/>
      <selection pane="bottomRight" activeCell="I14" sqref="I14"/>
      <colBreaks count="1" manualBreakCount="1">
        <brk id="15" max="35" man="1"/>
      </colBreaks>
      <pageMargins left="0.2" right="0.2" top="0.3" bottom="0.3" header="0.05" footer="0.05"/>
      <printOptions horizontalCentered="1" verticalCentered="1"/>
      <pageSetup scale="49" orientation="landscape" r:id="rId1"/>
    </customSheetView>
  </customSheetViews>
  <mergeCells count="11">
    <mergeCell ref="AG1:AH4"/>
    <mergeCell ref="A2:O2"/>
    <mergeCell ref="Q2:AB2"/>
    <mergeCell ref="A3:O3"/>
    <mergeCell ref="Q3:AB3"/>
    <mergeCell ref="A5:A6"/>
    <mergeCell ref="B5:O5"/>
    <mergeCell ref="P5:P6"/>
    <mergeCell ref="Q5:AE5"/>
    <mergeCell ref="A1:O1"/>
    <mergeCell ref="Q1:AB1"/>
  </mergeCells>
  <printOptions horizontalCentered="1" verticalCentered="1"/>
  <pageMargins left="0.2" right="0.2" top="0.3" bottom="0.3" header="0.05" footer="0.05"/>
  <pageSetup scale="49" orientation="landscape" r:id="rId2"/>
  <colBreaks count="1" manualBreakCount="1">
    <brk id="15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C37"/>
  <sheetViews>
    <sheetView view="pageBreakPreview" zoomScaleSheetLayoutView="100" workbookViewId="0">
      <selection activeCell="I29" sqref="I29"/>
    </sheetView>
  </sheetViews>
  <sheetFormatPr defaultColWidth="8.90625" defaultRowHeight="15" x14ac:dyDescent="0.25"/>
  <cols>
    <col min="1" max="1" width="15.1796875" style="6" customWidth="1"/>
    <col min="2" max="2" width="21.90625" style="6" customWidth="1"/>
    <col min="3" max="3" width="8.90625" style="10"/>
    <col min="4" max="16384" width="8.90625" style="6"/>
  </cols>
  <sheetData>
    <row r="1" spans="1:2" s="9" customFormat="1" ht="18" customHeight="1" x14ac:dyDescent="0.3">
      <c r="A1" s="204" t="s">
        <v>0</v>
      </c>
      <c r="B1" s="205"/>
    </row>
    <row r="2" spans="1:2" s="9" customFormat="1" ht="15.6" x14ac:dyDescent="0.3">
      <c r="A2" s="205"/>
      <c r="B2" s="205"/>
    </row>
    <row r="3" spans="1:2" s="9" customFormat="1" ht="15.6" x14ac:dyDescent="0.3">
      <c r="A3" s="206"/>
      <c r="B3" s="206"/>
    </row>
    <row r="4" spans="1:2" s="9" customFormat="1" ht="17.399999999999999" x14ac:dyDescent="0.3">
      <c r="A4" s="207" t="s">
        <v>1</v>
      </c>
      <c r="B4" s="182"/>
    </row>
    <row r="5" spans="1:2" s="10" customFormat="1" ht="15.6" thickBot="1" x14ac:dyDescent="0.3">
      <c r="A5" s="19"/>
      <c r="B5" s="19"/>
    </row>
    <row r="6" spans="1:2" ht="16.2" thickBot="1" x14ac:dyDescent="0.35">
      <c r="A6" s="5" t="s">
        <v>4</v>
      </c>
      <c r="B6" s="5" t="s">
        <v>2</v>
      </c>
    </row>
    <row r="7" spans="1:2" x14ac:dyDescent="0.25">
      <c r="A7" s="3">
        <v>6000</v>
      </c>
      <c r="B7" s="4">
        <v>35</v>
      </c>
    </row>
    <row r="8" spans="1:2" x14ac:dyDescent="0.25">
      <c r="A8" s="1">
        <v>10000</v>
      </c>
      <c r="B8" s="2">
        <v>37</v>
      </c>
    </row>
    <row r="9" spans="1:2" x14ac:dyDescent="0.25">
      <c r="A9" s="1">
        <v>12000</v>
      </c>
      <c r="B9" s="2">
        <v>48</v>
      </c>
    </row>
    <row r="10" spans="1:2" x14ac:dyDescent="0.25">
      <c r="A10" s="1">
        <v>14000</v>
      </c>
      <c r="B10" s="2">
        <v>81</v>
      </c>
    </row>
    <row r="11" spans="1:2" x14ac:dyDescent="0.25">
      <c r="A11" s="1">
        <v>16000</v>
      </c>
      <c r="B11" s="2">
        <v>105</v>
      </c>
    </row>
    <row r="12" spans="1:2" x14ac:dyDescent="0.25">
      <c r="A12" s="1">
        <v>18000</v>
      </c>
      <c r="B12" s="2">
        <v>130</v>
      </c>
    </row>
    <row r="13" spans="1:2" x14ac:dyDescent="0.25">
      <c r="A13" s="1">
        <v>20000</v>
      </c>
      <c r="B13" s="2">
        <v>161</v>
      </c>
    </row>
    <row r="14" spans="1:2" x14ac:dyDescent="0.25">
      <c r="A14" s="1">
        <v>23000</v>
      </c>
      <c r="B14" s="2">
        <v>188</v>
      </c>
    </row>
    <row r="15" spans="1:2" x14ac:dyDescent="0.25">
      <c r="A15" s="1">
        <v>26000</v>
      </c>
      <c r="B15" s="2">
        <v>220</v>
      </c>
    </row>
    <row r="16" spans="1:2" x14ac:dyDescent="0.25">
      <c r="A16" s="1">
        <v>28000</v>
      </c>
      <c r="B16" s="2">
        <v>267</v>
      </c>
    </row>
    <row r="17" spans="1:2" x14ac:dyDescent="0.25">
      <c r="A17" s="1">
        <v>32000</v>
      </c>
      <c r="B17" s="2">
        <v>308</v>
      </c>
    </row>
    <row r="18" spans="1:2" x14ac:dyDescent="0.25">
      <c r="A18" s="1">
        <v>34000</v>
      </c>
      <c r="B18" s="2">
        <v>342</v>
      </c>
    </row>
    <row r="19" spans="1:2" x14ac:dyDescent="0.25">
      <c r="A19" s="1">
        <v>38000</v>
      </c>
      <c r="B19" s="2">
        <v>379</v>
      </c>
    </row>
    <row r="20" spans="1:2" x14ac:dyDescent="0.25">
      <c r="A20" s="1">
        <v>40000</v>
      </c>
      <c r="B20" s="2">
        <v>403</v>
      </c>
    </row>
    <row r="21" spans="1:2" x14ac:dyDescent="0.25">
      <c r="A21" s="1">
        <v>42000</v>
      </c>
      <c r="B21" s="2">
        <v>426</v>
      </c>
    </row>
    <row r="22" spans="1:2" x14ac:dyDescent="0.25">
      <c r="A22" s="1">
        <v>45000</v>
      </c>
      <c r="B22" s="2">
        <v>450</v>
      </c>
    </row>
    <row r="23" spans="1:2" x14ac:dyDescent="0.25">
      <c r="A23" s="1">
        <v>48000</v>
      </c>
      <c r="B23" s="2">
        <v>497</v>
      </c>
    </row>
    <row r="24" spans="1:2" x14ac:dyDescent="0.25">
      <c r="A24" s="1">
        <v>51000</v>
      </c>
      <c r="B24" s="2">
        <v>533</v>
      </c>
    </row>
    <row r="25" spans="1:2" x14ac:dyDescent="0.25">
      <c r="A25" s="1">
        <v>54000</v>
      </c>
      <c r="B25" s="2">
        <v>568</v>
      </c>
    </row>
    <row r="26" spans="1:2" x14ac:dyDescent="0.25">
      <c r="A26" s="1">
        <v>55000</v>
      </c>
      <c r="B26" s="2">
        <v>580</v>
      </c>
    </row>
    <row r="27" spans="1:2" x14ac:dyDescent="0.25">
      <c r="A27" s="1">
        <v>60000</v>
      </c>
      <c r="B27" s="2">
        <v>640</v>
      </c>
    </row>
    <row r="28" spans="1:2" x14ac:dyDescent="0.25">
      <c r="A28" s="1">
        <v>65000</v>
      </c>
      <c r="B28" s="2">
        <v>699</v>
      </c>
    </row>
    <row r="29" spans="1:2" x14ac:dyDescent="0.25">
      <c r="A29" s="1">
        <v>69000</v>
      </c>
      <c r="B29" s="2">
        <v>762</v>
      </c>
    </row>
    <row r="30" spans="1:2" x14ac:dyDescent="0.25">
      <c r="A30" s="1">
        <v>72000</v>
      </c>
      <c r="B30" s="2">
        <v>797</v>
      </c>
    </row>
    <row r="31" spans="1:2" x14ac:dyDescent="0.25">
      <c r="A31" s="1">
        <v>75000</v>
      </c>
      <c r="B31" s="2">
        <v>821</v>
      </c>
    </row>
    <row r="32" spans="1:2" x14ac:dyDescent="0.25">
      <c r="A32" s="1">
        <v>78000</v>
      </c>
      <c r="B32" s="2">
        <v>857</v>
      </c>
    </row>
    <row r="33" spans="1:2" x14ac:dyDescent="0.25">
      <c r="A33" s="1">
        <v>80000</v>
      </c>
      <c r="B33" s="2">
        <v>877</v>
      </c>
    </row>
    <row r="34" spans="1:2" x14ac:dyDescent="0.25">
      <c r="A34" s="1">
        <v>90000</v>
      </c>
      <c r="B34" s="2">
        <v>982</v>
      </c>
    </row>
    <row r="35" spans="1:2" x14ac:dyDescent="0.25">
      <c r="A35" s="1">
        <v>94000</v>
      </c>
      <c r="B35" s="2">
        <v>1026</v>
      </c>
    </row>
    <row r="36" spans="1:2" ht="15.6" thickBot="1" x14ac:dyDescent="0.3">
      <c r="A36" s="17">
        <v>100000</v>
      </c>
      <c r="B36" s="18">
        <v>1234</v>
      </c>
    </row>
    <row r="37" spans="1:2" ht="15.6" thickTop="1" x14ac:dyDescent="0.25"/>
  </sheetData>
  <customSheetViews>
    <customSheetView guid="{F370B662-7ACF-4679-814D-6630F1464D24}" showPageBreaks="1" printArea="1" state="hidden" view="pageBreakPreview">
      <selection activeCell="I29" sqref="I29"/>
      <pageMargins left="0.7" right="0.7" top="0.75" bottom="0.75" header="0.3" footer="0.3"/>
      <pageSetup orientation="portrait" r:id="rId1"/>
    </customSheetView>
  </customSheetViews>
  <mergeCells count="2">
    <mergeCell ref="A1:B3"/>
    <mergeCell ref="A4:B4"/>
  </mergeCell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B29"/>
  <sheetViews>
    <sheetView view="pageBreakPreview" topLeftCell="A4" zoomScaleSheetLayoutView="100" workbookViewId="0">
      <selection activeCell="A7" sqref="A7"/>
    </sheetView>
  </sheetViews>
  <sheetFormatPr defaultRowHeight="15" x14ac:dyDescent="0.25"/>
  <cols>
    <col min="1" max="1" width="12.1796875" style="6" customWidth="1"/>
    <col min="2" max="2" width="16.90625" style="6" customWidth="1"/>
  </cols>
  <sheetData>
    <row r="1" spans="1:2" x14ac:dyDescent="0.25">
      <c r="A1" s="204" t="s">
        <v>0</v>
      </c>
      <c r="B1" s="205"/>
    </row>
    <row r="2" spans="1:2" x14ac:dyDescent="0.25">
      <c r="A2" s="205"/>
      <c r="B2" s="205"/>
    </row>
    <row r="3" spans="1:2" x14ac:dyDescent="0.25">
      <c r="A3" s="206"/>
      <c r="B3" s="206"/>
    </row>
    <row r="4" spans="1:2" ht="18" x14ac:dyDescent="0.2">
      <c r="A4" s="207" t="s">
        <v>3</v>
      </c>
      <c r="B4" s="182"/>
    </row>
    <row r="5" spans="1:2" ht="15.6" thickBot="1" x14ac:dyDescent="0.3">
      <c r="A5" s="19"/>
      <c r="B5" s="19"/>
    </row>
    <row r="6" spans="1:2" ht="16.2" thickBot="1" x14ac:dyDescent="0.35">
      <c r="A6" s="5" t="s">
        <v>4</v>
      </c>
      <c r="B6" s="5" t="s">
        <v>2</v>
      </c>
    </row>
    <row r="7" spans="1:2" x14ac:dyDescent="0.25">
      <c r="A7" s="3">
        <v>6000</v>
      </c>
      <c r="B7" s="4">
        <v>21</v>
      </c>
    </row>
    <row r="8" spans="1:2" x14ac:dyDescent="0.25">
      <c r="A8" s="1">
        <v>10000</v>
      </c>
      <c r="B8" s="2">
        <v>27</v>
      </c>
    </row>
    <row r="9" spans="1:2" x14ac:dyDescent="0.25">
      <c r="A9" s="1">
        <v>12000</v>
      </c>
      <c r="B9" s="2">
        <v>32</v>
      </c>
    </row>
    <row r="10" spans="1:2" x14ac:dyDescent="0.25">
      <c r="A10" s="1">
        <v>14000</v>
      </c>
      <c r="B10" s="2">
        <v>39</v>
      </c>
    </row>
    <row r="11" spans="1:2" x14ac:dyDescent="0.25">
      <c r="A11" s="1">
        <v>16000</v>
      </c>
      <c r="B11" s="2">
        <v>50</v>
      </c>
    </row>
    <row r="12" spans="1:2" x14ac:dyDescent="0.25">
      <c r="A12" s="1">
        <v>18000</v>
      </c>
      <c r="B12" s="2">
        <v>72</v>
      </c>
    </row>
    <row r="13" spans="1:2" x14ac:dyDescent="0.25">
      <c r="A13" s="1">
        <v>20000</v>
      </c>
      <c r="B13" s="2">
        <v>84</v>
      </c>
    </row>
    <row r="14" spans="1:2" x14ac:dyDescent="0.25">
      <c r="A14" s="1">
        <v>23000</v>
      </c>
      <c r="B14" s="2">
        <v>101</v>
      </c>
    </row>
    <row r="15" spans="1:2" x14ac:dyDescent="0.25">
      <c r="A15" s="1">
        <v>26000</v>
      </c>
      <c r="B15" s="2">
        <v>119</v>
      </c>
    </row>
    <row r="16" spans="1:2" x14ac:dyDescent="0.25">
      <c r="A16" s="1">
        <v>28000</v>
      </c>
      <c r="B16" s="2">
        <v>137</v>
      </c>
    </row>
    <row r="17" spans="1:2" x14ac:dyDescent="0.25">
      <c r="A17" s="1">
        <v>32000</v>
      </c>
      <c r="B17" s="2">
        <v>166</v>
      </c>
    </row>
    <row r="18" spans="1:2" x14ac:dyDescent="0.25">
      <c r="A18" s="1">
        <v>34000</v>
      </c>
      <c r="B18" s="2">
        <v>217</v>
      </c>
    </row>
    <row r="19" spans="1:2" x14ac:dyDescent="0.25">
      <c r="A19" s="1">
        <v>38000</v>
      </c>
      <c r="B19" s="2">
        <v>265</v>
      </c>
    </row>
    <row r="20" spans="1:2" x14ac:dyDescent="0.25">
      <c r="A20" s="1">
        <v>40000</v>
      </c>
      <c r="B20" s="2">
        <v>276</v>
      </c>
    </row>
    <row r="21" spans="1:2" x14ac:dyDescent="0.25">
      <c r="A21" s="1">
        <v>42000</v>
      </c>
      <c r="B21" s="2">
        <v>288</v>
      </c>
    </row>
    <row r="22" spans="1:2" x14ac:dyDescent="0.25">
      <c r="A22" s="1">
        <v>45000</v>
      </c>
      <c r="B22" s="2">
        <v>305</v>
      </c>
    </row>
    <row r="23" spans="1:2" x14ac:dyDescent="0.25">
      <c r="A23" s="1">
        <v>48000</v>
      </c>
      <c r="B23" s="2">
        <v>322</v>
      </c>
    </row>
    <row r="24" spans="1:2" x14ac:dyDescent="0.25">
      <c r="A24" s="1">
        <v>51000</v>
      </c>
      <c r="B24" s="2">
        <v>340</v>
      </c>
    </row>
    <row r="25" spans="1:2" x14ac:dyDescent="0.25">
      <c r="A25" s="1">
        <v>54000</v>
      </c>
      <c r="B25" s="2">
        <v>357</v>
      </c>
    </row>
    <row r="26" spans="1:2" x14ac:dyDescent="0.25">
      <c r="A26" s="1">
        <v>55000</v>
      </c>
      <c r="B26" s="2">
        <v>365</v>
      </c>
    </row>
    <row r="27" spans="1:2" x14ac:dyDescent="0.25">
      <c r="A27" s="1">
        <v>60000</v>
      </c>
      <c r="B27" s="2">
        <v>394</v>
      </c>
    </row>
    <row r="28" spans="1:2" x14ac:dyDescent="0.25">
      <c r="A28" s="1">
        <v>65000</v>
      </c>
      <c r="B28" s="2">
        <v>441</v>
      </c>
    </row>
    <row r="29" spans="1:2" x14ac:dyDescent="0.25">
      <c r="A29" s="1">
        <v>69000</v>
      </c>
      <c r="B29" s="2">
        <v>469</v>
      </c>
    </row>
  </sheetData>
  <customSheetViews>
    <customSheetView guid="{F370B662-7ACF-4679-814D-6630F1464D24}" showPageBreaks="1" state="hidden" view="pageBreakPreview" topLeftCell="A4">
      <selection activeCell="A7" sqref="A7"/>
      <pageMargins left="0.7" right="0.7" top="0.75" bottom="0.75" header="0.3" footer="0.3"/>
      <pageSetup orientation="portrait" r:id="rId1"/>
    </customSheetView>
  </customSheetViews>
  <mergeCells count="2">
    <mergeCell ref="A1:B3"/>
    <mergeCell ref="A4:B4"/>
  </mergeCell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B38"/>
  <sheetViews>
    <sheetView view="pageBreakPreview" zoomScaleSheetLayoutView="100" workbookViewId="0">
      <selection activeCell="L24" sqref="L24"/>
    </sheetView>
  </sheetViews>
  <sheetFormatPr defaultRowHeight="15" x14ac:dyDescent="0.25"/>
  <cols>
    <col min="1" max="1" width="14.453125" style="6" customWidth="1"/>
    <col min="2" max="2" width="17.6328125" style="6" customWidth="1"/>
  </cols>
  <sheetData>
    <row r="1" spans="1:2" x14ac:dyDescent="0.25">
      <c r="A1" s="208" t="s">
        <v>5</v>
      </c>
      <c r="B1" s="209"/>
    </row>
    <row r="2" spans="1:2" x14ac:dyDescent="0.25">
      <c r="A2" s="209"/>
      <c r="B2" s="209"/>
    </row>
    <row r="3" spans="1:2" x14ac:dyDescent="0.25">
      <c r="A3" s="209"/>
      <c r="B3" s="209"/>
    </row>
    <row r="4" spans="1:2" ht="15.6" x14ac:dyDescent="0.3">
      <c r="A4" s="19"/>
      <c r="B4" s="9"/>
    </row>
    <row r="5" spans="1:2" ht="15.6" x14ac:dyDescent="0.3">
      <c r="A5" s="19"/>
      <c r="B5" s="9"/>
    </row>
    <row r="6" spans="1:2" ht="15.6" thickBot="1" x14ac:dyDescent="0.3">
      <c r="A6" s="19"/>
      <c r="B6" s="10"/>
    </row>
    <row r="7" spans="1:2" ht="16.2" thickBot="1" x14ac:dyDescent="0.3">
      <c r="A7" s="21" t="s">
        <v>7</v>
      </c>
      <c r="B7" s="20" t="s">
        <v>6</v>
      </c>
    </row>
    <row r="8" spans="1:2" x14ac:dyDescent="0.25">
      <c r="A8" s="3">
        <v>1</v>
      </c>
      <c r="B8" s="11">
        <v>0.2</v>
      </c>
    </row>
    <row r="9" spans="1:2" x14ac:dyDescent="0.25">
      <c r="A9" s="3">
        <v>2</v>
      </c>
      <c r="B9" s="7">
        <v>0.3</v>
      </c>
    </row>
    <row r="10" spans="1:2" x14ac:dyDescent="0.25">
      <c r="A10" s="3">
        <v>3</v>
      </c>
      <c r="B10" s="7">
        <v>0.4</v>
      </c>
    </row>
    <row r="11" spans="1:2" x14ac:dyDescent="0.25">
      <c r="A11" s="3">
        <v>4</v>
      </c>
      <c r="B11" s="7">
        <v>0.5</v>
      </c>
    </row>
    <row r="12" spans="1:2" x14ac:dyDescent="0.25">
      <c r="A12" s="3">
        <v>5</v>
      </c>
      <c r="B12" s="7">
        <v>0.6</v>
      </c>
    </row>
    <row r="13" spans="1:2" x14ac:dyDescent="0.25">
      <c r="A13" s="3">
        <v>6</v>
      </c>
      <c r="B13" s="7">
        <v>0.7</v>
      </c>
    </row>
    <row r="14" spans="1:2" x14ac:dyDescent="0.25">
      <c r="A14" s="3">
        <v>7</v>
      </c>
      <c r="B14" s="7">
        <v>0.75</v>
      </c>
    </row>
    <row r="15" spans="1:2" ht="15.6" thickBot="1" x14ac:dyDescent="0.3">
      <c r="A15" s="12">
        <v>8</v>
      </c>
      <c r="B15" s="8">
        <v>0.8</v>
      </c>
    </row>
    <row r="16" spans="1:2" x14ac:dyDescent="0.25">
      <c r="A16" s="15"/>
      <c r="B16" s="14"/>
    </row>
    <row r="17" spans="1:2" x14ac:dyDescent="0.25">
      <c r="A17" s="16"/>
      <c r="B17" s="13"/>
    </row>
    <row r="18" spans="1:2" x14ac:dyDescent="0.25">
      <c r="A18" s="16"/>
      <c r="B18" s="13"/>
    </row>
    <row r="19" spans="1:2" x14ac:dyDescent="0.25">
      <c r="A19" s="16"/>
      <c r="B19" s="13"/>
    </row>
    <row r="20" spans="1:2" x14ac:dyDescent="0.25">
      <c r="A20" s="16"/>
      <c r="B20" s="13"/>
    </row>
    <row r="21" spans="1:2" x14ac:dyDescent="0.25">
      <c r="A21" s="16"/>
      <c r="B21" s="13"/>
    </row>
    <row r="22" spans="1:2" x14ac:dyDescent="0.25">
      <c r="A22" s="16"/>
      <c r="B22" s="13"/>
    </row>
    <row r="23" spans="1:2" x14ac:dyDescent="0.25">
      <c r="A23" s="16"/>
      <c r="B23" s="13"/>
    </row>
    <row r="24" spans="1:2" x14ac:dyDescent="0.25">
      <c r="A24" s="16"/>
      <c r="B24" s="13"/>
    </row>
    <row r="25" spans="1:2" x14ac:dyDescent="0.25">
      <c r="A25" s="16"/>
      <c r="B25" s="13"/>
    </row>
    <row r="26" spans="1:2" x14ac:dyDescent="0.25">
      <c r="A26" s="16"/>
      <c r="B26" s="13"/>
    </row>
    <row r="27" spans="1:2" x14ac:dyDescent="0.25">
      <c r="A27" s="16"/>
      <c r="B27" s="13"/>
    </row>
    <row r="28" spans="1:2" x14ac:dyDescent="0.25">
      <c r="A28" s="16"/>
      <c r="B28" s="13"/>
    </row>
    <row r="29" spans="1:2" x14ac:dyDescent="0.25">
      <c r="A29" s="16"/>
      <c r="B29" s="13"/>
    </row>
    <row r="30" spans="1:2" x14ac:dyDescent="0.25">
      <c r="A30" s="16"/>
      <c r="B30" s="13"/>
    </row>
    <row r="31" spans="1:2" x14ac:dyDescent="0.25">
      <c r="A31" s="16"/>
      <c r="B31" s="13"/>
    </row>
    <row r="32" spans="1:2" x14ac:dyDescent="0.25">
      <c r="A32" s="16"/>
      <c r="B32" s="13"/>
    </row>
    <row r="33" spans="1:2" x14ac:dyDescent="0.25">
      <c r="A33" s="16"/>
      <c r="B33" s="13"/>
    </row>
    <row r="34" spans="1:2" x14ac:dyDescent="0.25">
      <c r="A34" s="16"/>
      <c r="B34" s="13"/>
    </row>
    <row r="35" spans="1:2" x14ac:dyDescent="0.25">
      <c r="A35" s="16"/>
      <c r="B35" s="13"/>
    </row>
    <row r="36" spans="1:2" x14ac:dyDescent="0.25">
      <c r="A36" s="16"/>
      <c r="B36" s="13"/>
    </row>
    <row r="37" spans="1:2" x14ac:dyDescent="0.25">
      <c r="A37" s="13"/>
      <c r="B37" s="13"/>
    </row>
    <row r="38" spans="1:2" x14ac:dyDescent="0.25">
      <c r="A38" s="13"/>
      <c r="B38" s="13"/>
    </row>
  </sheetData>
  <customSheetViews>
    <customSheetView guid="{F370B662-7ACF-4679-814D-6630F1464D24}" showPageBreaks="1" state="hidden" view="pageBreakPreview">
      <selection activeCell="L24" sqref="L24"/>
      <pageMargins left="0.7" right="0.7" top="0.75" bottom="0.75" header="0.3" footer="0.3"/>
      <pageSetup orientation="portrait" r:id="rId1"/>
    </customSheetView>
  </customSheetViews>
  <mergeCells count="1">
    <mergeCell ref="A1:B3"/>
  </mergeCell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9.9978637043366805E-2"/>
  </sheetPr>
  <dimension ref="A1:AE55"/>
  <sheetViews>
    <sheetView tabSelected="1" view="pageBreakPreview" zoomScale="82" zoomScaleNormal="100" zoomScaleSheetLayoutView="82" workbookViewId="0">
      <pane xSplit="1" ySplit="6" topLeftCell="B7" activePane="bottomRight" state="frozen"/>
      <selection activeCell="F17" sqref="F17"/>
      <selection pane="topRight" activeCell="F17" sqref="F17"/>
      <selection pane="bottomLeft" activeCell="F17" sqref="F17"/>
      <selection pane="bottomRight" activeCell="F17" sqref="F17"/>
    </sheetView>
  </sheetViews>
  <sheetFormatPr defaultColWidth="8.90625" defaultRowHeight="15.6" x14ac:dyDescent="0.25"/>
  <cols>
    <col min="1" max="1" width="10.08984375" style="36" customWidth="1"/>
    <col min="2" max="3" width="7.81640625" style="24" customWidth="1"/>
    <col min="4" max="10" width="8.54296875" style="24" customWidth="1"/>
    <col min="11" max="16" width="9.36328125" style="24" customWidth="1"/>
    <col min="17" max="17" width="10.08984375" style="24" customWidth="1"/>
    <col min="18" max="24" width="9.36328125" style="24" customWidth="1"/>
    <col min="25" max="25" width="0.90625" style="24" hidden="1" customWidth="1"/>
    <col min="26" max="26" width="2.36328125" style="30" hidden="1" customWidth="1"/>
    <col min="27" max="27" width="12.36328125" style="24" hidden="1" customWidth="1"/>
    <col min="28" max="28" width="12.36328125" style="22" hidden="1" customWidth="1"/>
    <col min="29" max="29" width="9.81640625" style="37" customWidth="1"/>
    <col min="30" max="35" width="9.81640625" style="24" customWidth="1"/>
    <col min="36" max="16384" width="8.90625" style="24"/>
  </cols>
  <sheetData>
    <row r="1" spans="1:31" s="37" customFormat="1" ht="18" customHeight="1" thickTop="1" x14ac:dyDescent="0.25">
      <c r="A1" s="181" t="s">
        <v>13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1" t="s">
        <v>13</v>
      </c>
      <c r="R1" s="182"/>
      <c r="S1" s="182"/>
      <c r="T1" s="182"/>
      <c r="U1" s="182"/>
      <c r="V1" s="182"/>
      <c r="W1" s="182"/>
      <c r="X1" s="182"/>
      <c r="Y1" s="99"/>
      <c r="Z1" s="102"/>
      <c r="AA1" s="183" t="s">
        <v>27</v>
      </c>
      <c r="AB1" s="184"/>
    </row>
    <row r="2" spans="1:31" s="37" customFormat="1" ht="18" customHeight="1" x14ac:dyDescent="0.25">
      <c r="A2" s="181" t="s">
        <v>24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1" t="s">
        <v>24</v>
      </c>
      <c r="R2" s="182"/>
      <c r="S2" s="182"/>
      <c r="T2" s="182"/>
      <c r="U2" s="182"/>
      <c r="V2" s="182"/>
      <c r="W2" s="182"/>
      <c r="X2" s="182"/>
      <c r="Y2" s="99"/>
      <c r="Z2" s="103"/>
      <c r="AA2" s="185"/>
      <c r="AB2" s="186"/>
    </row>
    <row r="3" spans="1:31" s="37" customFormat="1" ht="18" customHeight="1" x14ac:dyDescent="0.25">
      <c r="A3" s="181" t="s">
        <v>18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1" t="s">
        <v>18</v>
      </c>
      <c r="R3" s="182"/>
      <c r="S3" s="182"/>
      <c r="T3" s="182"/>
      <c r="U3" s="182"/>
      <c r="V3" s="182"/>
      <c r="W3" s="182"/>
      <c r="X3" s="182"/>
      <c r="Y3" s="99"/>
      <c r="Z3" s="103"/>
      <c r="AA3" s="185"/>
      <c r="AB3" s="186"/>
    </row>
    <row r="4" spans="1:31" s="37" customFormat="1" ht="9.9" customHeight="1" thickBot="1" x14ac:dyDescent="0.3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  <c r="N4" s="100"/>
      <c r="O4" s="100"/>
      <c r="P4" s="124"/>
      <c r="Q4" s="100"/>
      <c r="R4" s="99"/>
      <c r="S4" s="99"/>
      <c r="T4" s="99"/>
      <c r="U4" s="99"/>
      <c r="V4" s="99"/>
      <c r="W4" s="99"/>
      <c r="X4" s="99"/>
      <c r="Y4" s="99"/>
      <c r="Z4" s="104"/>
      <c r="AA4" s="185"/>
      <c r="AB4" s="186"/>
    </row>
    <row r="5" spans="1:31" ht="27" customHeight="1" thickTop="1" thickBot="1" x14ac:dyDescent="0.3">
      <c r="A5" s="189" t="s">
        <v>34</v>
      </c>
      <c r="B5" s="191" t="s">
        <v>33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3"/>
      <c r="Q5" s="189" t="s">
        <v>34</v>
      </c>
      <c r="R5" s="191" t="s">
        <v>33</v>
      </c>
      <c r="S5" s="192"/>
      <c r="T5" s="192"/>
      <c r="U5" s="192"/>
      <c r="V5" s="192"/>
      <c r="W5" s="192"/>
      <c r="X5" s="193"/>
      <c r="Y5" s="100"/>
      <c r="Z5" s="104"/>
      <c r="AA5" s="187"/>
      <c r="AB5" s="188"/>
    </row>
    <row r="6" spans="1:31" ht="27" customHeight="1" thickBot="1" x14ac:dyDescent="0.3">
      <c r="A6" s="190"/>
      <c r="B6" s="122">
        <v>10000</v>
      </c>
      <c r="C6" s="40">
        <v>12000</v>
      </c>
      <c r="D6" s="120">
        <v>14000</v>
      </c>
      <c r="E6" s="40">
        <v>16000</v>
      </c>
      <c r="F6" s="120">
        <v>18000</v>
      </c>
      <c r="G6" s="40">
        <v>20000</v>
      </c>
      <c r="H6" s="120">
        <v>23000</v>
      </c>
      <c r="I6" s="40">
        <v>26000</v>
      </c>
      <c r="J6" s="120">
        <v>28000</v>
      </c>
      <c r="K6" s="92">
        <v>32000</v>
      </c>
      <c r="L6" s="121">
        <v>34000</v>
      </c>
      <c r="M6" s="40">
        <v>38000</v>
      </c>
      <c r="N6" s="120">
        <v>40000</v>
      </c>
      <c r="O6" s="92">
        <v>42000</v>
      </c>
      <c r="P6" s="159">
        <v>45000</v>
      </c>
      <c r="Q6" s="190"/>
      <c r="R6" s="40">
        <v>48000</v>
      </c>
      <c r="S6" s="120">
        <v>51000</v>
      </c>
      <c r="T6" s="40">
        <v>54000</v>
      </c>
      <c r="U6" s="120">
        <v>55000</v>
      </c>
      <c r="V6" s="92">
        <v>60000</v>
      </c>
      <c r="W6" s="120">
        <v>65000</v>
      </c>
      <c r="X6" s="113">
        <v>69000</v>
      </c>
      <c r="Y6" s="109"/>
      <c r="Z6" s="105"/>
      <c r="AA6" s="125" t="s">
        <v>4</v>
      </c>
      <c r="AB6" s="126" t="s">
        <v>2</v>
      </c>
    </row>
    <row r="7" spans="1:31" ht="2.1" customHeight="1" thickBot="1" x14ac:dyDescent="0.25">
      <c r="A7" s="114"/>
      <c r="B7" s="116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60"/>
      <c r="Q7" s="117"/>
      <c r="R7" s="101"/>
      <c r="S7" s="101"/>
      <c r="T7" s="101"/>
      <c r="U7" s="101"/>
      <c r="V7" s="101"/>
      <c r="W7" s="101"/>
      <c r="X7" s="115"/>
      <c r="Y7" s="109"/>
      <c r="Z7" s="105"/>
      <c r="AA7" s="118"/>
      <c r="AB7" s="119"/>
    </row>
    <row r="8" spans="1:31" ht="18" customHeight="1" x14ac:dyDescent="0.25">
      <c r="A8" s="147">
        <v>6000</v>
      </c>
      <c r="B8" s="148">
        <f>SUM($AB$9-$AB$8)*0.4</f>
        <v>2.4000000000000004</v>
      </c>
      <c r="C8" s="135">
        <f>SUM($AB$10-$AB$8)*0.4</f>
        <v>4.4000000000000004</v>
      </c>
      <c r="D8" s="135">
        <f>SUM($AB$11-$AB$8)*0.4</f>
        <v>7.2</v>
      </c>
      <c r="E8" s="135">
        <f>SUM($AB$12-$AB$8)*0.4</f>
        <v>11.600000000000001</v>
      </c>
      <c r="F8" s="135">
        <f>SUM($AB$13-$AB$8)*0.4</f>
        <v>20.400000000000002</v>
      </c>
      <c r="G8" s="135">
        <f>SUM($AB$14-$AB$8)*0.4</f>
        <v>25.200000000000003</v>
      </c>
      <c r="H8" s="135">
        <f>SUM($AB$15-$AB$8)*0.4</f>
        <v>32</v>
      </c>
      <c r="I8" s="135">
        <f>SUM($AB$16-$AB$8)*0.4</f>
        <v>39.200000000000003</v>
      </c>
      <c r="J8" s="135">
        <f>SUM($AB$17-$AB$8)*0.4</f>
        <v>46.400000000000006</v>
      </c>
      <c r="K8" s="136">
        <f>SUM($AB$18-$AB$8)*0.4</f>
        <v>58</v>
      </c>
      <c r="L8" s="135">
        <f>SUM($AB$19-$AB$8)*0.4</f>
        <v>78.400000000000006</v>
      </c>
      <c r="M8" s="135">
        <f>SUM($AB$20-$AB$8)*0.4</f>
        <v>97.600000000000009</v>
      </c>
      <c r="N8" s="135">
        <f>SUM($AB$21-$AB$8)*0.4</f>
        <v>102</v>
      </c>
      <c r="O8" s="136">
        <f>SUM($AB$22-$AB$8)*0.4</f>
        <v>106.80000000000001</v>
      </c>
      <c r="P8" s="137">
        <f>SUM($AB$23-$AB$8)*0.4</f>
        <v>113.60000000000001</v>
      </c>
      <c r="Q8" s="162">
        <v>6000</v>
      </c>
      <c r="R8" s="135">
        <f>SUM($AB$24-$AB$8)*0.4</f>
        <v>120.4</v>
      </c>
      <c r="S8" s="135">
        <f>SUM($AB$25-$AB$8)*0.4</f>
        <v>127.60000000000001</v>
      </c>
      <c r="T8" s="135">
        <f>SUM($AB$26-$AB$8)*0.4</f>
        <v>134.4</v>
      </c>
      <c r="U8" s="135">
        <f>SUM($AB$27-$AB$8)*0.4</f>
        <v>137.6</v>
      </c>
      <c r="V8" s="136">
        <f>SUM($AB$28-$AB$8)*0.4</f>
        <v>149.20000000000002</v>
      </c>
      <c r="W8" s="135">
        <f>SUM($AB$29-$AB$8)*0.4</f>
        <v>168</v>
      </c>
      <c r="X8" s="137">
        <f>SUM($AB$30-$AB$8)*0.4</f>
        <v>179.20000000000002</v>
      </c>
      <c r="Y8" s="110"/>
      <c r="Z8" s="106"/>
      <c r="AA8" s="127">
        <v>6000</v>
      </c>
      <c r="AB8" s="128">
        <v>21</v>
      </c>
    </row>
    <row r="9" spans="1:31" ht="18" customHeight="1" x14ac:dyDescent="0.25">
      <c r="A9" s="149">
        <v>10000</v>
      </c>
      <c r="B9" s="158"/>
      <c r="C9" s="138">
        <f>SUM($AB$10-$AB$9)*0.4</f>
        <v>2</v>
      </c>
      <c r="D9" s="138">
        <f>SUM($AB$11-$AB$9)*0.4</f>
        <v>4.8000000000000007</v>
      </c>
      <c r="E9" s="138">
        <f>SUM($AB$12-$AB$9)*0.4</f>
        <v>9.2000000000000011</v>
      </c>
      <c r="F9" s="138">
        <f>SUM($AB$13-$AB$9)*0.4</f>
        <v>18</v>
      </c>
      <c r="G9" s="138">
        <f>SUM($AB$14-$AB$9)*0.4</f>
        <v>22.8</v>
      </c>
      <c r="H9" s="138">
        <f>SUM($AB$15-$AB$9)*0.4</f>
        <v>29.6</v>
      </c>
      <c r="I9" s="138">
        <f>SUM($AB$16-$AB$9)*0.4</f>
        <v>36.800000000000004</v>
      </c>
      <c r="J9" s="138">
        <f>SUM($AB$17-$AB$9)*0.4</f>
        <v>44</v>
      </c>
      <c r="K9" s="139">
        <f>SUM($AB$18-$AB$9)*0.4</f>
        <v>55.6</v>
      </c>
      <c r="L9" s="139">
        <f>SUM($AB$19-$AB$9)*0.4</f>
        <v>76</v>
      </c>
      <c r="M9" s="138">
        <f>SUM($AB$20-$AB$9)*0.4</f>
        <v>95.2</v>
      </c>
      <c r="N9" s="138">
        <f>SUM($AB$21-$AB$9)*0.4</f>
        <v>99.600000000000009</v>
      </c>
      <c r="O9" s="139">
        <f>SUM($AB$22-$AB$9)*0.4</f>
        <v>104.4</v>
      </c>
      <c r="P9" s="140">
        <f>SUM($AB$23-$AB$9)*0.4</f>
        <v>111.2</v>
      </c>
      <c r="Q9" s="163">
        <v>10000</v>
      </c>
      <c r="R9" s="138">
        <f>SUM($AB$24-$AB$9)*0.4</f>
        <v>118</v>
      </c>
      <c r="S9" s="138">
        <f>SUM($AB$25-$AB$9)*0.4</f>
        <v>125.2</v>
      </c>
      <c r="T9" s="138">
        <f>SUM($AB$26-$AB$9)*0.4</f>
        <v>132</v>
      </c>
      <c r="U9" s="138">
        <f>SUM($AB$27-$AB$9)*0.4</f>
        <v>135.20000000000002</v>
      </c>
      <c r="V9" s="139">
        <f>SUM($AB$28-$AB$9)*0.4</f>
        <v>146.80000000000001</v>
      </c>
      <c r="W9" s="138">
        <f>SUM($AB$29-$AB$9)*0.4</f>
        <v>165.60000000000002</v>
      </c>
      <c r="X9" s="140">
        <f>SUM($AB$30-$AB$9)*0.4</f>
        <v>176.8</v>
      </c>
      <c r="Y9" s="110"/>
      <c r="Z9" s="106"/>
      <c r="AA9" s="129">
        <v>10000</v>
      </c>
      <c r="AB9" s="130">
        <v>27</v>
      </c>
    </row>
    <row r="10" spans="1:31" ht="18" customHeight="1" x14ac:dyDescent="0.25">
      <c r="A10" s="151">
        <v>12000</v>
      </c>
      <c r="B10" s="152"/>
      <c r="C10" s="141"/>
      <c r="D10" s="141">
        <f>SUM($AB$11-$AB$10)*0.4</f>
        <v>2.8000000000000003</v>
      </c>
      <c r="E10" s="141">
        <f>SUM($AB$12-$AB$10)*0.4</f>
        <v>7.2</v>
      </c>
      <c r="F10" s="141">
        <f>SUM($AB$13-$AB$10)*0.4</f>
        <v>16</v>
      </c>
      <c r="G10" s="141">
        <f>SUM($AB$14-$AB$10)*0.4</f>
        <v>20.8</v>
      </c>
      <c r="H10" s="141">
        <f>SUM($AB$15-$AB$10)*0.4</f>
        <v>27.6</v>
      </c>
      <c r="I10" s="141">
        <f>SUM($AB$16-$AB$10)*0.4</f>
        <v>34.800000000000004</v>
      </c>
      <c r="J10" s="141">
        <f>SUM($AB$17-$AB$10)*0.4</f>
        <v>42</v>
      </c>
      <c r="K10" s="142">
        <f>SUM($AB$18-$AB$10)*0.4</f>
        <v>53.6</v>
      </c>
      <c r="L10" s="141">
        <f>SUM($AB$19-$AB$10)*0.4</f>
        <v>74</v>
      </c>
      <c r="M10" s="141">
        <f>SUM($AB$20-$AB$10)*0.4</f>
        <v>93.2</v>
      </c>
      <c r="N10" s="141">
        <f>SUM($AB$21-$AB$10)*0.4</f>
        <v>97.600000000000009</v>
      </c>
      <c r="O10" s="142">
        <f>SUM($AB$22-$AB$10)*0.4</f>
        <v>102.4</v>
      </c>
      <c r="P10" s="143">
        <f>SUM($AB$23-$AB$10)*0.4</f>
        <v>109.2</v>
      </c>
      <c r="Q10" s="164">
        <v>12000</v>
      </c>
      <c r="R10" s="141">
        <f>SUM($AB$24-$AB$10)*0.4</f>
        <v>116</v>
      </c>
      <c r="S10" s="141">
        <f>SUM($AB$25-$AB$10)*0.4</f>
        <v>123.2</v>
      </c>
      <c r="T10" s="141">
        <f>SUM($AB$26-$AB$10)*0.4</f>
        <v>130</v>
      </c>
      <c r="U10" s="141">
        <f>SUM($AB$27-$AB$10)*0.4</f>
        <v>133.20000000000002</v>
      </c>
      <c r="V10" s="142">
        <f>SUM($AB$28-$AB$10)*0.4</f>
        <v>144.80000000000001</v>
      </c>
      <c r="W10" s="141">
        <f>SUM($AB$29-$AB$10)*0.4</f>
        <v>163.60000000000002</v>
      </c>
      <c r="X10" s="143">
        <f>SUM($AB$30-$AB$10)*0.4</f>
        <v>174.8</v>
      </c>
      <c r="Y10" s="110"/>
      <c r="Z10" s="106"/>
      <c r="AA10" s="131">
        <v>12000</v>
      </c>
      <c r="AB10" s="132">
        <v>32</v>
      </c>
    </row>
    <row r="11" spans="1:31" ht="18" customHeight="1" x14ac:dyDescent="0.25">
      <c r="A11" s="149">
        <v>14000</v>
      </c>
      <c r="B11" s="158"/>
      <c r="C11" s="138"/>
      <c r="D11" s="138"/>
      <c r="E11" s="138">
        <f>SUM($AB$12-$AB$11)*0.4</f>
        <v>4.4000000000000004</v>
      </c>
      <c r="F11" s="138">
        <f>SUM($AB$13-$AB$11)*0.4</f>
        <v>13.200000000000001</v>
      </c>
      <c r="G11" s="138">
        <f>SUM($AB$14-$AB$11)*0.4</f>
        <v>18</v>
      </c>
      <c r="H11" s="138">
        <f>SUM($AB$15-$AB$11)*0.4</f>
        <v>24.8</v>
      </c>
      <c r="I11" s="138">
        <f>SUM($AB$16-$AB$11)*0.4</f>
        <v>32</v>
      </c>
      <c r="J11" s="138">
        <f>SUM($AB$17-$AB$11)*0.4</f>
        <v>39.200000000000003</v>
      </c>
      <c r="K11" s="139">
        <f>SUM($AB$18-$AB$11)*0.4</f>
        <v>50.800000000000004</v>
      </c>
      <c r="L11" s="139">
        <f>SUM($AB$19-$AB$11)*0.4</f>
        <v>71.2</v>
      </c>
      <c r="M11" s="138">
        <f>SUM($AB$20-$AB$11)*0.4</f>
        <v>90.4</v>
      </c>
      <c r="N11" s="138">
        <f>SUM($AB$21-$AB$11)*0.4</f>
        <v>94.800000000000011</v>
      </c>
      <c r="O11" s="139">
        <f>SUM($AB$22-$AB$11)*0.4</f>
        <v>99.600000000000009</v>
      </c>
      <c r="P11" s="140">
        <f>SUM($AB$23-$AB$11)*0.4</f>
        <v>106.4</v>
      </c>
      <c r="Q11" s="163">
        <v>14000</v>
      </c>
      <c r="R11" s="138">
        <f>SUM($AB$24-$AB$11)*0.4</f>
        <v>113.2</v>
      </c>
      <c r="S11" s="138">
        <f>SUM($AB$25-$AB$11)*0.4</f>
        <v>120.4</v>
      </c>
      <c r="T11" s="138">
        <f>SUM($AB$26-$AB$11)*0.4</f>
        <v>127.2</v>
      </c>
      <c r="U11" s="138">
        <f>SUM($AB$27-$AB$11)*0.4</f>
        <v>130.4</v>
      </c>
      <c r="V11" s="139">
        <f>SUM($AB$28-$AB$11)*0.4</f>
        <v>142</v>
      </c>
      <c r="W11" s="138">
        <f>SUM($AB$29-$AB$11)*0.4</f>
        <v>160.80000000000001</v>
      </c>
      <c r="X11" s="140">
        <f>SUM($AB$30-$AB$11)*0.4</f>
        <v>172</v>
      </c>
      <c r="Y11" s="110"/>
      <c r="Z11" s="106"/>
      <c r="AA11" s="129">
        <v>14000</v>
      </c>
      <c r="AB11" s="130">
        <v>39</v>
      </c>
    </row>
    <row r="12" spans="1:31" ht="18" customHeight="1" x14ac:dyDescent="0.25">
      <c r="A12" s="151">
        <v>16000</v>
      </c>
      <c r="B12" s="152"/>
      <c r="C12" s="141"/>
      <c r="D12" s="141"/>
      <c r="E12" s="141"/>
      <c r="F12" s="141">
        <f>SUM($AB$13-$AB$12)*0.4</f>
        <v>8.8000000000000007</v>
      </c>
      <c r="G12" s="141">
        <f>SUM($AB$14-$AB$12)*0.4</f>
        <v>13.600000000000001</v>
      </c>
      <c r="H12" s="141">
        <f>SUM($AB$15-$AB$12)*0.4</f>
        <v>20.400000000000002</v>
      </c>
      <c r="I12" s="141">
        <f>SUM($AB$16-$AB$12)*0.4</f>
        <v>27.6</v>
      </c>
      <c r="J12" s="141">
        <f>SUM($AB$17-$AB$12)*0.4</f>
        <v>34.800000000000004</v>
      </c>
      <c r="K12" s="142">
        <f>SUM($AB$18-$AB$12)*0.4</f>
        <v>46.400000000000006</v>
      </c>
      <c r="L12" s="141">
        <f>SUM($AB$19-$AB$12)*0.4</f>
        <v>66.8</v>
      </c>
      <c r="M12" s="141">
        <f>SUM($AB$20-$AB$12)*0.4</f>
        <v>86</v>
      </c>
      <c r="N12" s="141">
        <f>SUM($AB$21-$AB$12)*0.4</f>
        <v>90.4</v>
      </c>
      <c r="O12" s="142">
        <f>SUM($AB$22-$AB$12)*0.4</f>
        <v>95.2</v>
      </c>
      <c r="P12" s="143">
        <f>SUM($AB$23-$AB$12)*0.4</f>
        <v>102</v>
      </c>
      <c r="Q12" s="164">
        <v>16000</v>
      </c>
      <c r="R12" s="141">
        <f>SUM($AB$24-$AB$12)*0.4</f>
        <v>108.80000000000001</v>
      </c>
      <c r="S12" s="141">
        <f>SUM($AB$25-$AB$12)*0.4</f>
        <v>116</v>
      </c>
      <c r="T12" s="141">
        <f>SUM($AB$26-$AB$12)*0.4</f>
        <v>122.80000000000001</v>
      </c>
      <c r="U12" s="141">
        <f>SUM($AB$27-$AB$12)*0.4</f>
        <v>126</v>
      </c>
      <c r="V12" s="142">
        <f>SUM($AB$28-$AB$12)*0.4</f>
        <v>137.6</v>
      </c>
      <c r="W12" s="141">
        <f>SUM($AB$29-$AB$12)*0.4</f>
        <v>156.4</v>
      </c>
      <c r="X12" s="143">
        <f>SUM($AB$30-$AB$12)*0.4</f>
        <v>167.60000000000002</v>
      </c>
      <c r="Y12" s="110"/>
      <c r="Z12" s="106"/>
      <c r="AA12" s="131">
        <v>16000</v>
      </c>
      <c r="AB12" s="132">
        <v>50</v>
      </c>
    </row>
    <row r="13" spans="1:31" ht="18" customHeight="1" x14ac:dyDescent="0.25">
      <c r="A13" s="149">
        <v>18000</v>
      </c>
      <c r="B13" s="158"/>
      <c r="C13" s="138"/>
      <c r="D13" s="138"/>
      <c r="E13" s="138"/>
      <c r="F13" s="138"/>
      <c r="G13" s="138">
        <f>SUM($AB$14-$AB$13)*0.4</f>
        <v>4.8000000000000007</v>
      </c>
      <c r="H13" s="138">
        <f>SUM($AB$15-$AB$13)*0.4</f>
        <v>11.600000000000001</v>
      </c>
      <c r="I13" s="138">
        <f>SUM($AB$16-$AB$13)*0.4</f>
        <v>18.8</v>
      </c>
      <c r="J13" s="138">
        <f>SUM($AB$17-$AB$13)*0.4</f>
        <v>26</v>
      </c>
      <c r="K13" s="139">
        <f>SUM($AB$18-$AB$13)*0.4</f>
        <v>37.6</v>
      </c>
      <c r="L13" s="139">
        <f>SUM($AB$19-$AB$13)*0.4</f>
        <v>58</v>
      </c>
      <c r="M13" s="138">
        <f>SUM($AB$20-$AB$13)*0.4</f>
        <v>77.2</v>
      </c>
      <c r="N13" s="138">
        <f>SUM($AB$21-$AB$13)*0.4</f>
        <v>81.600000000000009</v>
      </c>
      <c r="O13" s="139">
        <f>SUM($AB$22-$AB$13)*0.4</f>
        <v>86.4</v>
      </c>
      <c r="P13" s="140">
        <f>SUM($AB$23-$AB$13)*0.4</f>
        <v>93.2</v>
      </c>
      <c r="Q13" s="163">
        <v>18000</v>
      </c>
      <c r="R13" s="138">
        <f>SUM($AB$24-$AB$13)*0.4</f>
        <v>100</v>
      </c>
      <c r="S13" s="138">
        <f>SUM($AB$25-$AB$13)*0.4</f>
        <v>107.2</v>
      </c>
      <c r="T13" s="138">
        <f>SUM($AB$26-$AB$13)*0.4</f>
        <v>114</v>
      </c>
      <c r="U13" s="138">
        <f>SUM($AB$27-$AB$13)*0.4</f>
        <v>117.2</v>
      </c>
      <c r="V13" s="139">
        <f>SUM($AB$28-$AB$13)*0.4</f>
        <v>128.80000000000001</v>
      </c>
      <c r="W13" s="138">
        <f>SUM($AB$29-$AB$13)*0.4</f>
        <v>147.6</v>
      </c>
      <c r="X13" s="140">
        <f>SUM($AB$30-$AB$13)*0.4</f>
        <v>158.80000000000001</v>
      </c>
      <c r="Y13" s="110"/>
      <c r="Z13" s="106"/>
      <c r="AA13" s="129">
        <v>18000</v>
      </c>
      <c r="AB13" s="130">
        <v>72</v>
      </c>
    </row>
    <row r="14" spans="1:31" ht="18" customHeight="1" x14ac:dyDescent="0.25">
      <c r="A14" s="151">
        <v>20000</v>
      </c>
      <c r="B14" s="152"/>
      <c r="C14" s="141"/>
      <c r="D14" s="141"/>
      <c r="E14" s="141"/>
      <c r="F14" s="141"/>
      <c r="G14" s="141"/>
      <c r="H14" s="141">
        <f>SUM($AB$15-$AB$14)*0.4</f>
        <v>6.8000000000000007</v>
      </c>
      <c r="I14" s="141">
        <f>SUM($AB$16-$AB$14)*0.4</f>
        <v>14</v>
      </c>
      <c r="J14" s="141">
        <f>SUM($AB$17-$AB$14)*0.4</f>
        <v>21.200000000000003</v>
      </c>
      <c r="K14" s="142">
        <f>SUM($AB$18-$AB$14)*0.4</f>
        <v>32.800000000000004</v>
      </c>
      <c r="L14" s="141">
        <f>SUM($AB$19-$AB$14)*0.4</f>
        <v>53.2</v>
      </c>
      <c r="M14" s="141">
        <f>SUM($AB$20-$AB$14)*0.4</f>
        <v>72.400000000000006</v>
      </c>
      <c r="N14" s="141">
        <f>SUM($AB$21-$AB$14)*0.4</f>
        <v>76.800000000000011</v>
      </c>
      <c r="O14" s="142">
        <f>SUM($AB$22-$AB$14)*0.4</f>
        <v>81.600000000000009</v>
      </c>
      <c r="P14" s="143">
        <f>SUM($AB$23-$AB$14)*0.4</f>
        <v>88.4</v>
      </c>
      <c r="Q14" s="164">
        <v>20000</v>
      </c>
      <c r="R14" s="141">
        <f>SUM($AB$24-$AB$14)*0.4</f>
        <v>95.2</v>
      </c>
      <c r="S14" s="141">
        <f>SUM($AB$25-$AB$14)*0.4</f>
        <v>102.4</v>
      </c>
      <c r="T14" s="141">
        <f>SUM($AB$26-$AB$14)*0.4</f>
        <v>109.2</v>
      </c>
      <c r="U14" s="141">
        <f>SUM($AB$27-$AB$14)*0.4</f>
        <v>112.4</v>
      </c>
      <c r="V14" s="142">
        <f>SUM($AB$28-$AB$14)*0.4</f>
        <v>124</v>
      </c>
      <c r="W14" s="141">
        <f>SUM($AB$29-$AB$14)*0.4</f>
        <v>142.80000000000001</v>
      </c>
      <c r="X14" s="143">
        <f>SUM($AB$30-$AB$14)*0.4</f>
        <v>154</v>
      </c>
      <c r="Y14" s="110"/>
      <c r="Z14" s="107"/>
      <c r="AA14" s="131">
        <v>20000</v>
      </c>
      <c r="AB14" s="132">
        <v>84</v>
      </c>
      <c r="AC14" s="112"/>
    </row>
    <row r="15" spans="1:31" ht="18" customHeight="1" x14ac:dyDescent="0.25">
      <c r="A15" s="149">
        <v>23000</v>
      </c>
      <c r="B15" s="158"/>
      <c r="C15" s="138"/>
      <c r="D15" s="138"/>
      <c r="E15" s="138"/>
      <c r="F15" s="138"/>
      <c r="G15" s="138"/>
      <c r="H15" s="138"/>
      <c r="I15" s="138">
        <f>SUM($AB$16-$AB$15)*0.4</f>
        <v>7.2</v>
      </c>
      <c r="J15" s="138">
        <f>SUM($AB$17-$AB$15)*0.4</f>
        <v>14.4</v>
      </c>
      <c r="K15" s="139">
        <f>SUM($AB$18-$AB$15)*0.4</f>
        <v>26</v>
      </c>
      <c r="L15" s="139">
        <f>SUM($AB$19-$AB$15)*0.4</f>
        <v>46.400000000000006</v>
      </c>
      <c r="M15" s="138">
        <f>SUM($AB$20-$AB$15)*0.4</f>
        <v>65.600000000000009</v>
      </c>
      <c r="N15" s="138">
        <f>SUM($AB$21-$AB$15)*0.4</f>
        <v>70</v>
      </c>
      <c r="O15" s="139">
        <f>SUM($AB$22-$AB$15)*0.4</f>
        <v>74.8</v>
      </c>
      <c r="P15" s="140">
        <f>SUM($AB$23-$AB$15)*0.4</f>
        <v>81.600000000000009</v>
      </c>
      <c r="Q15" s="163">
        <v>23000</v>
      </c>
      <c r="R15" s="138">
        <f>SUM($AB$24-$AB$15)*0.4</f>
        <v>88.4</v>
      </c>
      <c r="S15" s="138">
        <f>SUM($AB$25-$AB$15)*0.4</f>
        <v>95.600000000000009</v>
      </c>
      <c r="T15" s="138">
        <f>SUM($AB$26-$AB$15)*0.4</f>
        <v>102.4</v>
      </c>
      <c r="U15" s="138">
        <f>SUM($AB$27-$AB$15)*0.4</f>
        <v>105.60000000000001</v>
      </c>
      <c r="V15" s="139">
        <f>SUM($AB$28-$AB$15)*0.4</f>
        <v>117.2</v>
      </c>
      <c r="W15" s="138">
        <f>SUM($AB$29-$AB$15)*0.4</f>
        <v>136</v>
      </c>
      <c r="X15" s="140">
        <f>SUM($AB$30-$AB$15)*0.4</f>
        <v>147.20000000000002</v>
      </c>
      <c r="Y15" s="110"/>
      <c r="Z15" s="106"/>
      <c r="AA15" s="129">
        <v>23000</v>
      </c>
      <c r="AB15" s="130">
        <v>101</v>
      </c>
    </row>
    <row r="16" spans="1:31" ht="18" customHeight="1" x14ac:dyDescent="0.25">
      <c r="A16" s="151">
        <v>26000</v>
      </c>
      <c r="B16" s="152"/>
      <c r="C16" s="141"/>
      <c r="D16" s="141"/>
      <c r="E16" s="141"/>
      <c r="F16" s="141"/>
      <c r="G16" s="141"/>
      <c r="H16" s="141"/>
      <c r="I16" s="141"/>
      <c r="J16" s="141">
        <f>SUM($AB$17-$AB$16)*0.4</f>
        <v>7.2</v>
      </c>
      <c r="K16" s="142">
        <f>SUM($AB$18-$AB$16)*0.4</f>
        <v>18.8</v>
      </c>
      <c r="L16" s="141">
        <f>SUM($AB$19-$AB$16)*0.4</f>
        <v>39.200000000000003</v>
      </c>
      <c r="M16" s="141">
        <f>SUM($AB$20-$AB$16)*0.4</f>
        <v>58.400000000000006</v>
      </c>
      <c r="N16" s="141">
        <f>SUM($AB$21-$AB$16)*0.4</f>
        <v>62.800000000000004</v>
      </c>
      <c r="O16" s="142">
        <f>SUM($AB$22-$AB$16)*0.4</f>
        <v>67.600000000000009</v>
      </c>
      <c r="P16" s="143">
        <f>SUM($AB$23-$AB$16)*0.4</f>
        <v>74.400000000000006</v>
      </c>
      <c r="Q16" s="164">
        <v>26000</v>
      </c>
      <c r="R16" s="141">
        <f>SUM($AB$24-$AB$16)*0.4</f>
        <v>81.2</v>
      </c>
      <c r="S16" s="141">
        <f>SUM($AB$25-$AB$16)*0.4</f>
        <v>88.4</v>
      </c>
      <c r="T16" s="141">
        <f>SUM($AB$26-$AB$16)*0.4</f>
        <v>95.2</v>
      </c>
      <c r="U16" s="141">
        <f>SUM($AB$27-$AB$16)*0.4</f>
        <v>98.4</v>
      </c>
      <c r="V16" s="142">
        <f>SUM($AB$28-$AB$16)*0.4</f>
        <v>110</v>
      </c>
      <c r="W16" s="141">
        <f>SUM($AB$29-$AB$16)*0.4</f>
        <v>128.80000000000001</v>
      </c>
      <c r="X16" s="143">
        <f>SUM($AB$30-$AB$16)*0.4</f>
        <v>140</v>
      </c>
      <c r="Y16" s="110"/>
      <c r="Z16" s="107"/>
      <c r="AA16" s="131">
        <v>26000</v>
      </c>
      <c r="AB16" s="132">
        <v>119</v>
      </c>
      <c r="AE16" s="34"/>
    </row>
    <row r="17" spans="1:28" ht="18" customHeight="1" x14ac:dyDescent="0.25">
      <c r="A17" s="149">
        <v>28000</v>
      </c>
      <c r="B17" s="158"/>
      <c r="C17" s="138"/>
      <c r="D17" s="138"/>
      <c r="E17" s="138"/>
      <c r="F17" s="138"/>
      <c r="G17" s="138"/>
      <c r="H17" s="138"/>
      <c r="I17" s="138"/>
      <c r="J17" s="138"/>
      <c r="K17" s="139">
        <f>SUM($AB$18-$AB$17)*0.4</f>
        <v>11.600000000000001</v>
      </c>
      <c r="L17" s="139">
        <f>SUM($AB$19-$AB$17)*0.4</f>
        <v>32</v>
      </c>
      <c r="M17" s="138">
        <f>SUM($AB$20-$AB$17)*0.4</f>
        <v>51.2</v>
      </c>
      <c r="N17" s="138">
        <f>SUM($AB$21-$AB$17)*0.4</f>
        <v>55.6</v>
      </c>
      <c r="O17" s="139">
        <f>SUM($AB$22-$AB$17)*0.4</f>
        <v>60.400000000000006</v>
      </c>
      <c r="P17" s="140">
        <f>SUM($AB$23-$AB$17)*0.4</f>
        <v>67.2</v>
      </c>
      <c r="Q17" s="163">
        <v>28000</v>
      </c>
      <c r="R17" s="138">
        <f>SUM($AB$24-$AB$17)*0.4</f>
        <v>74</v>
      </c>
      <c r="S17" s="138">
        <f>SUM($AB$25-$AB$17)*0.4</f>
        <v>81.2</v>
      </c>
      <c r="T17" s="138">
        <f>SUM($AB$26-$AB$17)*0.4</f>
        <v>88</v>
      </c>
      <c r="U17" s="138">
        <f>SUM($AB$27-$AB$17)*0.4</f>
        <v>91.2</v>
      </c>
      <c r="V17" s="139">
        <f>SUM($AB$28-$AB$17)*0.4</f>
        <v>102.80000000000001</v>
      </c>
      <c r="W17" s="138">
        <f>SUM($AB$29-$AB$17)*0.4</f>
        <v>121.60000000000001</v>
      </c>
      <c r="X17" s="140">
        <f>SUM($AB$30-$AB$17)*0.4</f>
        <v>132.80000000000001</v>
      </c>
      <c r="Y17" s="110"/>
      <c r="Z17" s="106"/>
      <c r="AA17" s="129">
        <v>28000</v>
      </c>
      <c r="AB17" s="130">
        <v>137</v>
      </c>
    </row>
    <row r="18" spans="1:28" ht="18" customHeight="1" x14ac:dyDescent="0.25">
      <c r="A18" s="151">
        <v>32000</v>
      </c>
      <c r="B18" s="152"/>
      <c r="C18" s="141"/>
      <c r="D18" s="141"/>
      <c r="E18" s="141"/>
      <c r="F18" s="141"/>
      <c r="G18" s="141"/>
      <c r="H18" s="141"/>
      <c r="I18" s="141"/>
      <c r="J18" s="141"/>
      <c r="K18" s="142"/>
      <c r="L18" s="141">
        <f>SUM($AB$19-$AB$18)*0.4</f>
        <v>20.400000000000002</v>
      </c>
      <c r="M18" s="141">
        <f>SUM($AB$20-$AB$18)*0.4</f>
        <v>39.6</v>
      </c>
      <c r="N18" s="141">
        <f>SUM($AB$21-$AB$18)*0.4</f>
        <v>44</v>
      </c>
      <c r="O18" s="142">
        <f>SUM($AB$22-$AB$18)*0.4</f>
        <v>48.800000000000004</v>
      </c>
      <c r="P18" s="143">
        <f>SUM($AB$23-$AB$18)*0.4</f>
        <v>55.6</v>
      </c>
      <c r="Q18" s="164">
        <v>32000</v>
      </c>
      <c r="R18" s="141">
        <f>SUM($AB$24-$AB$18)*0.4</f>
        <v>62.400000000000006</v>
      </c>
      <c r="S18" s="141">
        <f>SUM($AB$25-$AB$18)*0.4</f>
        <v>69.600000000000009</v>
      </c>
      <c r="T18" s="141">
        <f>SUM($AB$26-$AB$18)*0.4</f>
        <v>76.400000000000006</v>
      </c>
      <c r="U18" s="141">
        <f>SUM($AB$27-$AB$18)*0.4</f>
        <v>79.600000000000009</v>
      </c>
      <c r="V18" s="142">
        <f>SUM($AB$28-$AB$18)*0.4</f>
        <v>91.2</v>
      </c>
      <c r="W18" s="141">
        <f>SUM($AB$29-$AB$18)*0.4</f>
        <v>110</v>
      </c>
      <c r="X18" s="143">
        <f>SUM($AB$30-$AB$18)*0.4</f>
        <v>121.2</v>
      </c>
      <c r="Y18" s="110"/>
      <c r="Z18" s="107"/>
      <c r="AA18" s="131">
        <v>32000</v>
      </c>
      <c r="AB18" s="132">
        <v>166</v>
      </c>
    </row>
    <row r="19" spans="1:28" ht="18" customHeight="1" x14ac:dyDescent="0.25">
      <c r="A19" s="149">
        <v>34000</v>
      </c>
      <c r="B19" s="158"/>
      <c r="C19" s="138"/>
      <c r="D19" s="138"/>
      <c r="E19" s="138"/>
      <c r="F19" s="138"/>
      <c r="G19" s="138"/>
      <c r="H19" s="138"/>
      <c r="I19" s="138"/>
      <c r="J19" s="138"/>
      <c r="K19" s="139"/>
      <c r="L19" s="139"/>
      <c r="M19" s="138">
        <f>SUM($AB$20-$AB$19)*0.4</f>
        <v>19.200000000000003</v>
      </c>
      <c r="N19" s="138">
        <f>SUM($AB$21-$AB$19)*0.4</f>
        <v>23.6</v>
      </c>
      <c r="O19" s="139">
        <f>SUM($AB$22-$AB$19)*0.4</f>
        <v>28.400000000000002</v>
      </c>
      <c r="P19" s="140">
        <f>SUM($AB$23-$AB$19)*0.4</f>
        <v>35.200000000000003</v>
      </c>
      <c r="Q19" s="163">
        <v>34000</v>
      </c>
      <c r="R19" s="138">
        <f>SUM($AB$24-$AB$19)*0.4</f>
        <v>42</v>
      </c>
      <c r="S19" s="138">
        <f>SUM($AB$25-$AB$19)*0.4</f>
        <v>49.2</v>
      </c>
      <c r="T19" s="138">
        <f>SUM($AB$26-$AB$19)*0.4</f>
        <v>56</v>
      </c>
      <c r="U19" s="138">
        <f>SUM($AB$27-$AB$19)*0.4</f>
        <v>59.2</v>
      </c>
      <c r="V19" s="139">
        <f>SUM($AB$28-$AB$19)*0.4</f>
        <v>70.8</v>
      </c>
      <c r="W19" s="138">
        <f>SUM($AB$29-$AB$19)*0.4</f>
        <v>89.600000000000009</v>
      </c>
      <c r="X19" s="140">
        <f>SUM($AB$30-$AB$19)*0.4</f>
        <v>100.80000000000001</v>
      </c>
      <c r="Y19" s="110"/>
      <c r="Z19" s="106"/>
      <c r="AA19" s="129">
        <v>34000</v>
      </c>
      <c r="AB19" s="130">
        <v>217</v>
      </c>
    </row>
    <row r="20" spans="1:28" ht="18" customHeight="1" x14ac:dyDescent="0.25">
      <c r="A20" s="151">
        <v>38000</v>
      </c>
      <c r="B20" s="152"/>
      <c r="C20" s="141"/>
      <c r="D20" s="141"/>
      <c r="E20" s="141"/>
      <c r="F20" s="141"/>
      <c r="G20" s="141"/>
      <c r="H20" s="141"/>
      <c r="I20" s="141"/>
      <c r="J20" s="141"/>
      <c r="K20" s="142"/>
      <c r="L20" s="141"/>
      <c r="M20" s="141"/>
      <c r="N20" s="141">
        <f>SUM($AB$21-$AB$20)*0.4</f>
        <v>4.4000000000000004</v>
      </c>
      <c r="O20" s="142">
        <f>SUM($AB$22-$AB$20)*0.4</f>
        <v>9.2000000000000011</v>
      </c>
      <c r="P20" s="143">
        <f>SUM($AB$23-$AB$20)*0.4</f>
        <v>16</v>
      </c>
      <c r="Q20" s="164">
        <v>38000</v>
      </c>
      <c r="R20" s="141">
        <f>SUM($AB$24-$AB$20)*0.4</f>
        <v>22.8</v>
      </c>
      <c r="S20" s="141">
        <f>SUM($AB$25-$AB$20)*0.4</f>
        <v>30</v>
      </c>
      <c r="T20" s="141">
        <f>SUM($AB$26-$AB$20)*0.4</f>
        <v>36.800000000000004</v>
      </c>
      <c r="U20" s="141">
        <f>SUM($AB$27-$AB$20)*0.4</f>
        <v>40</v>
      </c>
      <c r="V20" s="142">
        <f>SUM($AB$28-$AB$20)*0.4</f>
        <v>51.6</v>
      </c>
      <c r="W20" s="141">
        <f>SUM($AB$29-$AB$20)*0.4</f>
        <v>70.400000000000006</v>
      </c>
      <c r="X20" s="143">
        <f>SUM($AB$30-$AB$20)*0.4</f>
        <v>81.600000000000009</v>
      </c>
      <c r="Y20" s="110"/>
      <c r="Z20" s="107"/>
      <c r="AA20" s="131">
        <v>38000</v>
      </c>
      <c r="AB20" s="132">
        <v>265</v>
      </c>
    </row>
    <row r="21" spans="1:28" ht="18" customHeight="1" x14ac:dyDescent="0.25">
      <c r="A21" s="149">
        <v>40000</v>
      </c>
      <c r="B21" s="158"/>
      <c r="C21" s="138"/>
      <c r="D21" s="138"/>
      <c r="E21" s="138"/>
      <c r="F21" s="138"/>
      <c r="G21" s="138"/>
      <c r="H21" s="138"/>
      <c r="I21" s="138"/>
      <c r="J21" s="138"/>
      <c r="K21" s="139"/>
      <c r="L21" s="139"/>
      <c r="M21" s="138"/>
      <c r="N21" s="138"/>
      <c r="O21" s="139">
        <f>SUM($AB$22-$AB$21)*0.4</f>
        <v>4.8000000000000007</v>
      </c>
      <c r="P21" s="140">
        <f>SUM($AB$23-$AB$21)*0.4</f>
        <v>11.600000000000001</v>
      </c>
      <c r="Q21" s="163">
        <v>40000</v>
      </c>
      <c r="R21" s="138">
        <f>SUM($AB$24-$AB$21)*0.4</f>
        <v>18.400000000000002</v>
      </c>
      <c r="S21" s="138">
        <f>SUM($AB$25-$AB$21)*0.4</f>
        <v>25.6</v>
      </c>
      <c r="T21" s="138">
        <f>SUM($AB$26-$AB$21)*0.4</f>
        <v>32.4</v>
      </c>
      <c r="U21" s="138">
        <f>SUM($AB$27-$AB$21)*0.4</f>
        <v>35.6</v>
      </c>
      <c r="V21" s="139">
        <f>SUM($AB$28-$AB$21)*0.4</f>
        <v>47.2</v>
      </c>
      <c r="W21" s="138">
        <f>SUM($AB$29-$AB$21)*0.4</f>
        <v>66</v>
      </c>
      <c r="X21" s="140">
        <f>SUM($AB$30-$AB$21)*0.4</f>
        <v>77.2</v>
      </c>
      <c r="Y21" s="110"/>
      <c r="Z21" s="106"/>
      <c r="AA21" s="129">
        <v>40000</v>
      </c>
      <c r="AB21" s="130">
        <v>276</v>
      </c>
    </row>
    <row r="22" spans="1:28" ht="18" customHeight="1" x14ac:dyDescent="0.25">
      <c r="A22" s="151">
        <v>42000</v>
      </c>
      <c r="B22" s="152"/>
      <c r="C22" s="141"/>
      <c r="D22" s="141"/>
      <c r="E22" s="141"/>
      <c r="F22" s="141"/>
      <c r="G22" s="141"/>
      <c r="H22" s="141"/>
      <c r="I22" s="141"/>
      <c r="J22" s="141"/>
      <c r="K22" s="142"/>
      <c r="L22" s="141"/>
      <c r="M22" s="141"/>
      <c r="N22" s="141"/>
      <c r="O22" s="142"/>
      <c r="P22" s="143">
        <f>SUM($AB$23-$AB$22)*0.4</f>
        <v>6.8000000000000007</v>
      </c>
      <c r="Q22" s="164">
        <v>42000</v>
      </c>
      <c r="R22" s="141">
        <f>SUM($AB$24-$AB$22)*0.4</f>
        <v>13.600000000000001</v>
      </c>
      <c r="S22" s="141">
        <f>SUM($AB$25-$AB$22)*0.4</f>
        <v>20.8</v>
      </c>
      <c r="T22" s="141">
        <f>SUM($AB$26-$AB$22)*0.4</f>
        <v>27.6</v>
      </c>
      <c r="U22" s="141">
        <f>SUM($AB$27-$AB$22)*0.4</f>
        <v>30.8</v>
      </c>
      <c r="V22" s="142">
        <f>SUM($AB$28-$AB$22)*0.4</f>
        <v>42.400000000000006</v>
      </c>
      <c r="W22" s="141">
        <f>SUM($AB$29-$AB$22)*0.4</f>
        <v>61.2</v>
      </c>
      <c r="X22" s="143">
        <f>SUM($AB$30-$AB$22)*0.4</f>
        <v>72.400000000000006</v>
      </c>
      <c r="Y22" s="110"/>
      <c r="Z22" s="107"/>
      <c r="AA22" s="131">
        <v>42000</v>
      </c>
      <c r="AB22" s="132">
        <v>288</v>
      </c>
    </row>
    <row r="23" spans="1:28" ht="18" customHeight="1" x14ac:dyDescent="0.25">
      <c r="A23" s="149">
        <v>45000</v>
      </c>
      <c r="B23" s="158"/>
      <c r="C23" s="138"/>
      <c r="D23" s="138"/>
      <c r="E23" s="138"/>
      <c r="F23" s="138"/>
      <c r="G23" s="138"/>
      <c r="H23" s="138"/>
      <c r="I23" s="138"/>
      <c r="J23" s="138"/>
      <c r="K23" s="139"/>
      <c r="L23" s="139"/>
      <c r="M23" s="138"/>
      <c r="N23" s="138"/>
      <c r="O23" s="139"/>
      <c r="P23" s="140"/>
      <c r="Q23" s="163">
        <v>45000</v>
      </c>
      <c r="R23" s="138">
        <f>SUM($AB$24-$AB$23)*0.4</f>
        <v>6.8000000000000007</v>
      </c>
      <c r="S23" s="138">
        <f>SUM($AB$25-$AB$23)*0.4</f>
        <v>14</v>
      </c>
      <c r="T23" s="138">
        <f>SUM($AB$26-$AB$23)*0.4</f>
        <v>20.8</v>
      </c>
      <c r="U23" s="138">
        <f>SUM($AB$27-$AB$23)*0.4</f>
        <v>24</v>
      </c>
      <c r="V23" s="139">
        <f>SUM($AB$28-$AB$23)*0.4</f>
        <v>35.6</v>
      </c>
      <c r="W23" s="138">
        <f>SUM($AB$29-$AB$23)*0.4</f>
        <v>54.400000000000006</v>
      </c>
      <c r="X23" s="140">
        <f>SUM($AB$30-$AB$23)*0.4</f>
        <v>65.600000000000009</v>
      </c>
      <c r="Y23" s="110"/>
      <c r="Z23" s="106"/>
      <c r="AA23" s="129">
        <v>45000</v>
      </c>
      <c r="AB23" s="130">
        <v>305</v>
      </c>
    </row>
    <row r="24" spans="1:28" ht="18" customHeight="1" x14ac:dyDescent="0.25">
      <c r="A24" s="151">
        <v>48000</v>
      </c>
      <c r="B24" s="152"/>
      <c r="C24" s="141"/>
      <c r="D24" s="141"/>
      <c r="E24" s="141"/>
      <c r="F24" s="141"/>
      <c r="G24" s="141"/>
      <c r="H24" s="141"/>
      <c r="I24" s="141"/>
      <c r="J24" s="141"/>
      <c r="K24" s="142"/>
      <c r="L24" s="141"/>
      <c r="M24" s="141"/>
      <c r="N24" s="141"/>
      <c r="O24" s="142"/>
      <c r="P24" s="143"/>
      <c r="Q24" s="164">
        <v>48000</v>
      </c>
      <c r="R24" s="141"/>
      <c r="S24" s="141">
        <f>SUM($AB$25-$AB$24)*0.4</f>
        <v>7.2</v>
      </c>
      <c r="T24" s="141">
        <f>SUM($AB$26-$AB$24)*0.4</f>
        <v>14</v>
      </c>
      <c r="U24" s="141">
        <f>SUM($AB$27-$AB$24)*0.4</f>
        <v>17.2</v>
      </c>
      <c r="V24" s="142">
        <f>SUM($AB$28-$AB$24)*0.4</f>
        <v>28.8</v>
      </c>
      <c r="W24" s="141">
        <f>SUM($AB$29-$AB$24)*0.4</f>
        <v>47.6</v>
      </c>
      <c r="X24" s="143">
        <f>SUM($AB$30-$AB$24)*0.4</f>
        <v>58.800000000000004</v>
      </c>
      <c r="Y24" s="110"/>
      <c r="Z24" s="107"/>
      <c r="AA24" s="131">
        <v>48000</v>
      </c>
      <c r="AB24" s="132">
        <v>322</v>
      </c>
    </row>
    <row r="25" spans="1:28" ht="18" customHeight="1" x14ac:dyDescent="0.25">
      <c r="A25" s="149">
        <v>51000</v>
      </c>
      <c r="B25" s="158"/>
      <c r="C25" s="138"/>
      <c r="D25" s="138"/>
      <c r="E25" s="138"/>
      <c r="F25" s="138"/>
      <c r="G25" s="138"/>
      <c r="H25" s="138"/>
      <c r="I25" s="138"/>
      <c r="J25" s="138"/>
      <c r="K25" s="139"/>
      <c r="L25" s="139"/>
      <c r="M25" s="138"/>
      <c r="N25" s="138"/>
      <c r="O25" s="139"/>
      <c r="P25" s="140"/>
      <c r="Q25" s="163">
        <v>51000</v>
      </c>
      <c r="R25" s="138"/>
      <c r="S25" s="138"/>
      <c r="T25" s="138">
        <f>SUM($AB$26-$AB$25)*0.4</f>
        <v>6.8000000000000007</v>
      </c>
      <c r="U25" s="138">
        <f>SUM($AB$27-$AB$25)*0.4</f>
        <v>10</v>
      </c>
      <c r="V25" s="139">
        <f>SUM($AB$28-$AB$25)*0.4</f>
        <v>21.6</v>
      </c>
      <c r="W25" s="138">
        <f>SUM($AB$29-$AB$25)*0.4</f>
        <v>40.400000000000006</v>
      </c>
      <c r="X25" s="140">
        <f>SUM($AB$30-$AB$25)*0.4</f>
        <v>51.6</v>
      </c>
      <c r="Y25" s="110"/>
      <c r="Z25" s="106"/>
      <c r="AA25" s="129">
        <v>51000</v>
      </c>
      <c r="AB25" s="130">
        <v>340</v>
      </c>
    </row>
    <row r="26" spans="1:28" ht="18" customHeight="1" x14ac:dyDescent="0.25">
      <c r="A26" s="151">
        <v>54000</v>
      </c>
      <c r="B26" s="152"/>
      <c r="C26" s="141"/>
      <c r="D26" s="141"/>
      <c r="E26" s="141"/>
      <c r="F26" s="141"/>
      <c r="G26" s="141"/>
      <c r="H26" s="141"/>
      <c r="I26" s="141"/>
      <c r="J26" s="141"/>
      <c r="K26" s="142"/>
      <c r="L26" s="141"/>
      <c r="M26" s="141"/>
      <c r="N26" s="141"/>
      <c r="O26" s="142"/>
      <c r="P26" s="143"/>
      <c r="Q26" s="164">
        <v>54000</v>
      </c>
      <c r="R26" s="141"/>
      <c r="S26" s="141"/>
      <c r="T26" s="141"/>
      <c r="U26" s="141">
        <f>SUM($AB$27-$AB$26)*0.4</f>
        <v>3.2</v>
      </c>
      <c r="V26" s="142">
        <f>SUM($AB$28-$AB$26)*0.4</f>
        <v>14.8</v>
      </c>
      <c r="W26" s="141">
        <f>SUM($AB$29-$AB$26)*0.4</f>
        <v>33.6</v>
      </c>
      <c r="X26" s="143">
        <f>SUM($AB$30-$AB$26)*0.4</f>
        <v>44.800000000000004</v>
      </c>
      <c r="Y26" s="110"/>
      <c r="Z26" s="107"/>
      <c r="AA26" s="131">
        <v>54000</v>
      </c>
      <c r="AB26" s="132">
        <v>357</v>
      </c>
    </row>
    <row r="27" spans="1:28" ht="18" customHeight="1" x14ac:dyDescent="0.25">
      <c r="A27" s="149">
        <v>55000</v>
      </c>
      <c r="B27" s="158"/>
      <c r="C27" s="138"/>
      <c r="D27" s="138"/>
      <c r="E27" s="138"/>
      <c r="F27" s="138"/>
      <c r="G27" s="138"/>
      <c r="H27" s="138"/>
      <c r="I27" s="138"/>
      <c r="J27" s="138"/>
      <c r="K27" s="139"/>
      <c r="L27" s="139"/>
      <c r="M27" s="138"/>
      <c r="N27" s="138"/>
      <c r="O27" s="139"/>
      <c r="P27" s="140"/>
      <c r="Q27" s="163">
        <v>55000</v>
      </c>
      <c r="R27" s="138"/>
      <c r="S27" s="138"/>
      <c r="T27" s="138"/>
      <c r="U27" s="138"/>
      <c r="V27" s="139">
        <f>SUM($AB$28-$AB$27)*0.4</f>
        <v>11.600000000000001</v>
      </c>
      <c r="W27" s="138">
        <f>SUM($AB$29-$AB$27)*0.4</f>
        <v>30.400000000000002</v>
      </c>
      <c r="X27" s="140">
        <f>SUM($AB$30-$AB$27)*0.4</f>
        <v>41.6</v>
      </c>
      <c r="Y27" s="110"/>
      <c r="Z27" s="106"/>
      <c r="AA27" s="129">
        <v>55000</v>
      </c>
      <c r="AB27" s="130">
        <v>365</v>
      </c>
    </row>
    <row r="28" spans="1:28" ht="18" customHeight="1" x14ac:dyDescent="0.25">
      <c r="A28" s="151">
        <v>60000</v>
      </c>
      <c r="B28" s="152"/>
      <c r="C28" s="141"/>
      <c r="D28" s="141"/>
      <c r="E28" s="141"/>
      <c r="F28" s="141"/>
      <c r="G28" s="141"/>
      <c r="H28" s="141"/>
      <c r="I28" s="141"/>
      <c r="J28" s="141"/>
      <c r="K28" s="142"/>
      <c r="L28" s="141"/>
      <c r="M28" s="141"/>
      <c r="N28" s="141"/>
      <c r="O28" s="142"/>
      <c r="P28" s="143"/>
      <c r="Q28" s="164">
        <v>60000</v>
      </c>
      <c r="R28" s="141"/>
      <c r="S28" s="141"/>
      <c r="T28" s="141"/>
      <c r="U28" s="141"/>
      <c r="V28" s="142"/>
      <c r="W28" s="141">
        <f>SUM($AB$29-$AB$28)*0.4</f>
        <v>18.8</v>
      </c>
      <c r="X28" s="143">
        <f>SUM($AB$30-$AB$28)*0.4</f>
        <v>30</v>
      </c>
      <c r="Y28" s="110"/>
      <c r="Z28" s="107"/>
      <c r="AA28" s="131">
        <v>60000</v>
      </c>
      <c r="AB28" s="132">
        <v>394</v>
      </c>
    </row>
    <row r="29" spans="1:28" ht="18" customHeight="1" thickBot="1" x14ac:dyDescent="0.3">
      <c r="A29" s="153">
        <v>65000</v>
      </c>
      <c r="B29" s="154"/>
      <c r="C29" s="155"/>
      <c r="D29" s="156"/>
      <c r="E29" s="156"/>
      <c r="F29" s="156"/>
      <c r="G29" s="156"/>
      <c r="H29" s="156"/>
      <c r="I29" s="156"/>
      <c r="J29" s="156"/>
      <c r="K29" s="157"/>
      <c r="L29" s="157"/>
      <c r="M29" s="156"/>
      <c r="N29" s="156"/>
      <c r="O29" s="157"/>
      <c r="P29" s="161"/>
      <c r="Q29" s="165">
        <v>65000</v>
      </c>
      <c r="R29" s="144"/>
      <c r="S29" s="144"/>
      <c r="T29" s="144"/>
      <c r="U29" s="144"/>
      <c r="V29" s="145"/>
      <c r="W29" s="144"/>
      <c r="X29" s="146">
        <f>SUM($AB$30-$AB$29)*0.4</f>
        <v>11.200000000000001</v>
      </c>
      <c r="Y29" s="110"/>
      <c r="Z29" s="106"/>
      <c r="AA29" s="129">
        <v>65000</v>
      </c>
      <c r="AB29" s="130">
        <v>441</v>
      </c>
    </row>
    <row r="30" spans="1:28" ht="18" customHeight="1" thickTop="1" thickBot="1" x14ac:dyDescent="0.3">
      <c r="A30" s="177"/>
      <c r="B30" s="177"/>
      <c r="C30" s="177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9"/>
      <c r="R30" s="180"/>
      <c r="S30" s="180"/>
      <c r="T30" s="180"/>
      <c r="U30" s="180"/>
      <c r="V30" s="180"/>
      <c r="W30" s="180"/>
      <c r="X30" s="180"/>
      <c r="Y30" s="111"/>
      <c r="Z30" s="108"/>
      <c r="AA30" s="133">
        <v>69000</v>
      </c>
      <c r="AB30" s="134">
        <v>469</v>
      </c>
    </row>
    <row r="31" spans="1:28" s="98" customFormat="1" ht="16.2" thickTop="1" x14ac:dyDescent="0.25">
      <c r="A31" s="97"/>
      <c r="P31" s="100"/>
      <c r="Y31" s="100"/>
    </row>
    <row r="32" spans="1:28" s="98" customFormat="1" x14ac:dyDescent="0.25">
      <c r="A32" s="97"/>
      <c r="P32" s="100"/>
      <c r="Y32" s="100"/>
    </row>
    <row r="33" spans="1:25" s="98" customFormat="1" x14ac:dyDescent="0.25">
      <c r="A33" s="97"/>
      <c r="P33" s="100"/>
      <c r="Y33" s="100"/>
    </row>
    <row r="34" spans="1:25" s="98" customFormat="1" x14ac:dyDescent="0.25">
      <c r="A34" s="97"/>
      <c r="P34" s="100"/>
      <c r="Y34" s="100"/>
    </row>
    <row r="35" spans="1:25" s="98" customFormat="1" x14ac:dyDescent="0.25">
      <c r="A35" s="97"/>
      <c r="P35" s="100"/>
      <c r="Y35" s="100"/>
    </row>
    <row r="36" spans="1:25" s="98" customFormat="1" x14ac:dyDescent="0.25">
      <c r="A36" s="97"/>
      <c r="P36" s="100"/>
      <c r="Y36" s="100"/>
    </row>
    <row r="37" spans="1:25" s="98" customFormat="1" x14ac:dyDescent="0.25">
      <c r="A37" s="97"/>
      <c r="P37" s="100"/>
      <c r="Y37" s="100"/>
    </row>
    <row r="38" spans="1:25" s="98" customFormat="1" x14ac:dyDescent="0.25">
      <c r="A38" s="97"/>
      <c r="P38" s="100"/>
      <c r="Y38" s="100"/>
    </row>
    <row r="39" spans="1:25" s="98" customFormat="1" x14ac:dyDescent="0.25">
      <c r="A39" s="97"/>
      <c r="P39" s="100"/>
      <c r="Y39" s="100"/>
    </row>
    <row r="40" spans="1:25" s="98" customFormat="1" x14ac:dyDescent="0.25">
      <c r="A40" s="97"/>
      <c r="P40" s="100"/>
      <c r="Y40" s="100"/>
    </row>
    <row r="41" spans="1:25" s="98" customFormat="1" x14ac:dyDescent="0.25">
      <c r="A41" s="97"/>
      <c r="P41" s="100"/>
      <c r="Y41" s="100"/>
    </row>
    <row r="42" spans="1:25" s="98" customFormat="1" x14ac:dyDescent="0.25">
      <c r="A42" s="97"/>
      <c r="P42" s="100"/>
      <c r="Y42" s="100"/>
    </row>
    <row r="43" spans="1:25" s="98" customFormat="1" x14ac:dyDescent="0.25">
      <c r="A43" s="97"/>
      <c r="P43" s="100"/>
      <c r="Y43" s="100"/>
    </row>
    <row r="44" spans="1:25" s="98" customFormat="1" x14ac:dyDescent="0.25">
      <c r="A44" s="97"/>
      <c r="P44" s="100"/>
      <c r="Y44" s="100"/>
    </row>
    <row r="45" spans="1:25" s="98" customFormat="1" x14ac:dyDescent="0.25">
      <c r="A45" s="97"/>
      <c r="P45" s="100"/>
      <c r="Y45" s="100"/>
    </row>
    <row r="46" spans="1:25" s="98" customFormat="1" x14ac:dyDescent="0.25">
      <c r="A46" s="97"/>
      <c r="P46" s="100"/>
      <c r="Y46" s="100"/>
    </row>
    <row r="47" spans="1:25" s="98" customFormat="1" x14ac:dyDescent="0.25">
      <c r="A47" s="97"/>
      <c r="P47" s="100"/>
      <c r="Y47" s="100"/>
    </row>
    <row r="48" spans="1:25" s="98" customFormat="1" x14ac:dyDescent="0.25">
      <c r="A48" s="97"/>
      <c r="P48" s="100"/>
      <c r="Y48" s="100"/>
    </row>
    <row r="49" spans="1:25" s="98" customFormat="1" x14ac:dyDescent="0.25">
      <c r="A49" s="97"/>
      <c r="P49" s="100"/>
      <c r="Y49" s="100"/>
    </row>
    <row r="50" spans="1:25" s="98" customFormat="1" x14ac:dyDescent="0.25">
      <c r="A50" s="97"/>
      <c r="P50" s="100"/>
      <c r="Y50" s="100"/>
    </row>
    <row r="51" spans="1:25" s="98" customFormat="1" x14ac:dyDescent="0.25">
      <c r="A51" s="97"/>
      <c r="P51" s="100"/>
      <c r="Y51" s="100"/>
    </row>
    <row r="52" spans="1:25" s="98" customFormat="1" x14ac:dyDescent="0.25">
      <c r="A52" s="97"/>
      <c r="P52" s="100"/>
      <c r="Y52" s="100"/>
    </row>
    <row r="53" spans="1:25" s="98" customFormat="1" x14ac:dyDescent="0.25">
      <c r="A53" s="97"/>
      <c r="P53" s="100"/>
      <c r="Y53" s="100"/>
    </row>
    <row r="54" spans="1:25" s="98" customFormat="1" x14ac:dyDescent="0.25">
      <c r="A54" s="97"/>
      <c r="P54" s="100"/>
      <c r="Y54" s="100"/>
    </row>
    <row r="55" spans="1:25" s="98" customFormat="1" x14ac:dyDescent="0.25">
      <c r="A55" s="97"/>
      <c r="P55" s="100"/>
      <c r="Y55" s="100"/>
    </row>
  </sheetData>
  <sheetProtection sheet="1" objects="1" scenarios="1"/>
  <customSheetViews>
    <customSheetView guid="{F370B662-7ACF-4679-814D-6630F1464D24}" scale="82" showPageBreaks="1" printArea="1" hiddenColumns="1" view="pageBreakPreview">
      <pane xSplit="1" ySplit="6" topLeftCell="B7" activePane="bottomRight" state="frozen"/>
      <selection pane="bottomRight" activeCell="A30" sqref="A30"/>
      <colBreaks count="1" manualBreakCount="1">
        <brk id="16" max="28" man="1"/>
      </colBreaks>
      <pageMargins left="0.2" right="0.2" top="0" bottom="0.5" header="0" footer="0.25"/>
      <printOptions horizontalCentered="1" verticalCentered="1"/>
      <pageSetup scale="80" orientation="landscape" r:id="rId1"/>
      <headerFooter differentOddEven="1" scaleWithDoc="0">
        <oddHeader xml:space="preserve">&amp;R&amp;"Arial,Bold"&amp;9      Farm Truck Section: Page &amp;P of &amp;N     </oddHeader>
        <oddFooter xml:space="preserve">&amp;L&amp;"Arial,Bold"&amp;10  FARM TRUCKS&amp;C&amp;"Arial,Bold"THREE MONTH BOOSTER&amp;R&amp;"Arial,Bold"&amp;10 10,000 TO 45,000 LBS GVW     </oddFooter>
        <evenHeader xml:space="preserve">&amp;R&amp;"Arial,Bold"&amp;9      Farm Truck Section: Page &amp;P of &amp;N     </evenHeader>
        <evenFooter xml:space="preserve">&amp;L&amp;"Arial,Bold"&amp;10  FARM TRUCKS&amp;C&amp;"Arial,Bold"THREE MONTH BOOSTER&amp;R&amp;"Arial,Bold"&amp;10 48,000 TO 69,000 LBS GVW     </evenFooter>
      </headerFooter>
    </customSheetView>
  </customSheetViews>
  <mergeCells count="11">
    <mergeCell ref="Q2:X2"/>
    <mergeCell ref="Q3:X3"/>
    <mergeCell ref="AA1:AB5"/>
    <mergeCell ref="Q5:Q6"/>
    <mergeCell ref="R5:X5"/>
    <mergeCell ref="Q1:X1"/>
    <mergeCell ref="B5:P5"/>
    <mergeCell ref="A1:P1"/>
    <mergeCell ref="A2:P2"/>
    <mergeCell ref="A3:P3"/>
    <mergeCell ref="A5:A6"/>
  </mergeCells>
  <printOptions horizontalCentered="1" verticalCentered="1"/>
  <pageMargins left="0.2" right="0.2" top="0" bottom="0.5" header="0" footer="0.25"/>
  <pageSetup scale="80" orientation="landscape" r:id="rId2"/>
  <headerFooter differentOddEven="1" scaleWithDoc="0">
    <oddHeader xml:space="preserve">&amp;R&amp;"Arial,Bold"&amp;9      Farm Truck Section: Page &amp;P of &amp;N     </oddHeader>
    <oddFooter xml:space="preserve">&amp;L&amp;"Arial,Bold"&amp;10  FARM TRUCKS&amp;C&amp;"Arial,Bold"THREE MONTH BOOSTER&amp;R&amp;"Arial,Bold"&amp;10 10,000 TO 45,000 LBS GVW     </oddFooter>
    <evenHeader xml:space="preserve">&amp;R&amp;"Arial,Bold"&amp;9      Farm Truck Section: Page &amp;P of &amp;N     </evenHeader>
    <evenFooter xml:space="preserve">&amp;L&amp;"Arial,Bold"&amp;10  FARM TRUCKS&amp;C&amp;"Arial,Bold"THREE MONTH BOOSTER&amp;R&amp;"Arial,Bold"&amp;10 48,000 TO 69,000 LBS GVW     </evenFooter>
  </headerFooter>
  <colBreaks count="1" manualBreakCount="1">
    <brk id="16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E55"/>
  <sheetViews>
    <sheetView tabSelected="1" view="pageBreakPreview" zoomScale="82" zoomScaleNormal="100" zoomScaleSheetLayoutView="82" workbookViewId="0">
      <pane xSplit="1" ySplit="6" topLeftCell="B7" activePane="bottomRight" state="frozen"/>
      <selection activeCell="F17" sqref="F17"/>
      <selection pane="topRight" activeCell="F17" sqref="F17"/>
      <selection pane="bottomLeft" activeCell="F17" sqref="F17"/>
      <selection pane="bottomRight" activeCell="F17" sqref="F17"/>
    </sheetView>
  </sheetViews>
  <sheetFormatPr defaultColWidth="8.90625" defaultRowHeight="15.6" x14ac:dyDescent="0.25"/>
  <cols>
    <col min="1" max="1" width="10.08984375" style="36" customWidth="1"/>
    <col min="2" max="3" width="7.81640625" style="24" customWidth="1"/>
    <col min="4" max="10" width="8.54296875" style="24" customWidth="1"/>
    <col min="11" max="16" width="9.36328125" style="24" customWidth="1"/>
    <col min="17" max="17" width="10.08984375" style="24" customWidth="1"/>
    <col min="18" max="24" width="9.36328125" style="24" customWidth="1"/>
    <col min="25" max="25" width="0.90625" style="24" hidden="1" customWidth="1"/>
    <col min="26" max="26" width="2.36328125" style="30" hidden="1" customWidth="1"/>
    <col min="27" max="27" width="12.36328125" style="24" hidden="1" customWidth="1"/>
    <col min="28" max="28" width="12.36328125" style="22" hidden="1" customWidth="1"/>
    <col min="29" max="29" width="9.81640625" style="37" customWidth="1"/>
    <col min="30" max="35" width="9.81640625" style="24" customWidth="1"/>
    <col min="36" max="16384" width="8.90625" style="24"/>
  </cols>
  <sheetData>
    <row r="1" spans="1:31" s="37" customFormat="1" ht="18" customHeight="1" thickTop="1" x14ac:dyDescent="0.25">
      <c r="A1" s="181" t="s">
        <v>13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1" t="s">
        <v>13</v>
      </c>
      <c r="R1" s="182"/>
      <c r="S1" s="182"/>
      <c r="T1" s="182"/>
      <c r="U1" s="182"/>
      <c r="V1" s="182"/>
      <c r="W1" s="182"/>
      <c r="X1" s="182"/>
      <c r="Y1" s="99"/>
      <c r="Z1" s="102"/>
      <c r="AA1" s="183" t="s">
        <v>27</v>
      </c>
      <c r="AB1" s="184"/>
    </row>
    <row r="2" spans="1:31" s="37" customFormat="1" ht="18" customHeight="1" x14ac:dyDescent="0.25">
      <c r="A2" s="181" t="s">
        <v>24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1" t="s">
        <v>24</v>
      </c>
      <c r="R2" s="182"/>
      <c r="S2" s="182"/>
      <c r="T2" s="182"/>
      <c r="U2" s="182"/>
      <c r="V2" s="182"/>
      <c r="W2" s="182"/>
      <c r="X2" s="182"/>
      <c r="Y2" s="99"/>
      <c r="Z2" s="103"/>
      <c r="AA2" s="185"/>
      <c r="AB2" s="186"/>
    </row>
    <row r="3" spans="1:31" s="37" customFormat="1" ht="18" customHeight="1" x14ac:dyDescent="0.25">
      <c r="A3" s="181" t="s">
        <v>19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1" t="s">
        <v>19</v>
      </c>
      <c r="R3" s="182"/>
      <c r="S3" s="182"/>
      <c r="T3" s="182"/>
      <c r="U3" s="182"/>
      <c r="V3" s="182"/>
      <c r="W3" s="182"/>
      <c r="X3" s="182"/>
      <c r="Y3" s="99"/>
      <c r="Z3" s="103"/>
      <c r="AA3" s="185"/>
      <c r="AB3" s="186"/>
    </row>
    <row r="4" spans="1:31" s="37" customFormat="1" ht="9.9" customHeight="1" thickBot="1" x14ac:dyDescent="0.3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  <c r="N4" s="100"/>
      <c r="O4" s="100"/>
      <c r="P4" s="124"/>
      <c r="Q4" s="100"/>
      <c r="R4" s="99"/>
      <c r="S4" s="99"/>
      <c r="T4" s="99"/>
      <c r="U4" s="99"/>
      <c r="V4" s="99"/>
      <c r="W4" s="99"/>
      <c r="X4" s="99"/>
      <c r="Y4" s="99"/>
      <c r="Z4" s="104"/>
      <c r="AA4" s="185"/>
      <c r="AB4" s="186"/>
    </row>
    <row r="5" spans="1:31" ht="27" customHeight="1" thickTop="1" thickBot="1" x14ac:dyDescent="0.3">
      <c r="A5" s="189" t="s">
        <v>34</v>
      </c>
      <c r="B5" s="191" t="s">
        <v>32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3"/>
      <c r="Q5" s="189" t="s">
        <v>34</v>
      </c>
      <c r="R5" s="191" t="s">
        <v>32</v>
      </c>
      <c r="S5" s="192"/>
      <c r="T5" s="192"/>
      <c r="U5" s="192"/>
      <c r="V5" s="192"/>
      <c r="W5" s="192"/>
      <c r="X5" s="193"/>
      <c r="Y5" s="100"/>
      <c r="Z5" s="104"/>
      <c r="AA5" s="187"/>
      <c r="AB5" s="188"/>
    </row>
    <row r="6" spans="1:31" ht="27" customHeight="1" thickBot="1" x14ac:dyDescent="0.3">
      <c r="A6" s="190"/>
      <c r="B6" s="122">
        <v>10000</v>
      </c>
      <c r="C6" s="40">
        <v>12000</v>
      </c>
      <c r="D6" s="120">
        <v>14000</v>
      </c>
      <c r="E6" s="40">
        <v>16000</v>
      </c>
      <c r="F6" s="120">
        <v>18000</v>
      </c>
      <c r="G6" s="40">
        <v>20000</v>
      </c>
      <c r="H6" s="120">
        <v>23000</v>
      </c>
      <c r="I6" s="40">
        <v>26000</v>
      </c>
      <c r="J6" s="120">
        <v>28000</v>
      </c>
      <c r="K6" s="92">
        <v>32000</v>
      </c>
      <c r="L6" s="121">
        <v>34000</v>
      </c>
      <c r="M6" s="40">
        <v>38000</v>
      </c>
      <c r="N6" s="120">
        <v>40000</v>
      </c>
      <c r="O6" s="92">
        <v>42000</v>
      </c>
      <c r="P6" s="159">
        <v>45000</v>
      </c>
      <c r="Q6" s="190"/>
      <c r="R6" s="40">
        <v>48000</v>
      </c>
      <c r="S6" s="120">
        <v>51000</v>
      </c>
      <c r="T6" s="40">
        <v>54000</v>
      </c>
      <c r="U6" s="120">
        <v>55000</v>
      </c>
      <c r="V6" s="92">
        <v>60000</v>
      </c>
      <c r="W6" s="120">
        <v>65000</v>
      </c>
      <c r="X6" s="113">
        <v>69000</v>
      </c>
      <c r="Y6" s="109"/>
      <c r="Z6" s="105"/>
      <c r="AA6" s="125" t="s">
        <v>4</v>
      </c>
      <c r="AB6" s="126" t="s">
        <v>2</v>
      </c>
    </row>
    <row r="7" spans="1:31" ht="2.1" customHeight="1" thickBot="1" x14ac:dyDescent="0.25">
      <c r="A7" s="114"/>
      <c r="B7" s="116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60"/>
      <c r="Q7" s="117"/>
      <c r="R7" s="101"/>
      <c r="S7" s="101"/>
      <c r="T7" s="101"/>
      <c r="U7" s="101"/>
      <c r="V7" s="101"/>
      <c r="W7" s="101"/>
      <c r="X7" s="115"/>
      <c r="Y7" s="109"/>
      <c r="Z7" s="105"/>
      <c r="AA7" s="118"/>
      <c r="AB7" s="119"/>
    </row>
    <row r="8" spans="1:31" ht="18" customHeight="1" x14ac:dyDescent="0.25">
      <c r="A8" s="147">
        <v>6000</v>
      </c>
      <c r="B8" s="148">
        <f>SUM($AB$9-$AB$8)*0.5</f>
        <v>3</v>
      </c>
      <c r="C8" s="135">
        <f>SUM($AB$10-$AB$8)*0.5</f>
        <v>5.5</v>
      </c>
      <c r="D8" s="135">
        <f>SUM($AB$11-$AB$8)*0.5</f>
        <v>9</v>
      </c>
      <c r="E8" s="135">
        <f>SUM($AB$12-$AB$8)*0.5</f>
        <v>14.5</v>
      </c>
      <c r="F8" s="135">
        <f>SUM($AB$13-$AB$8)*0.5</f>
        <v>25.5</v>
      </c>
      <c r="G8" s="135">
        <f>SUM($AB$14-$AB$8)*0.5</f>
        <v>31.5</v>
      </c>
      <c r="H8" s="135">
        <f>SUM($AB$15-$AB$8)*0.5</f>
        <v>40</v>
      </c>
      <c r="I8" s="135">
        <f>SUM($AB$16-$AB$8)*0.5</f>
        <v>49</v>
      </c>
      <c r="J8" s="135">
        <f>SUM($AB$17-$AB$8)*0.5</f>
        <v>58</v>
      </c>
      <c r="K8" s="136">
        <f>SUM($AB$18-$AB$8)*0.5</f>
        <v>72.5</v>
      </c>
      <c r="L8" s="135">
        <f>SUM($AB$19-$AB$8)*0.5</f>
        <v>98</v>
      </c>
      <c r="M8" s="135">
        <f>SUM($AB$20-$AB$8)*0.5</f>
        <v>122</v>
      </c>
      <c r="N8" s="135">
        <f>SUM($AB$21-$AB$8)*0.5</f>
        <v>127.5</v>
      </c>
      <c r="O8" s="136">
        <f>SUM($AB$22-$AB$8)*0.5</f>
        <v>133.5</v>
      </c>
      <c r="P8" s="137">
        <f>SUM($AB$23-$AB$8)*0.5</f>
        <v>142</v>
      </c>
      <c r="Q8" s="162">
        <v>6000</v>
      </c>
      <c r="R8" s="135">
        <f>SUM($AB$24-$AB$8)*0.5</f>
        <v>150.5</v>
      </c>
      <c r="S8" s="135">
        <f>SUM($AB$25-$AB$8)*0.5</f>
        <v>159.5</v>
      </c>
      <c r="T8" s="135">
        <f>SUM($AB$26-$AB$8)*0.5</f>
        <v>168</v>
      </c>
      <c r="U8" s="135">
        <f>SUM($AB$27-$AB$8)*0.5</f>
        <v>172</v>
      </c>
      <c r="V8" s="136">
        <f>SUM($AB$28-$AB$8)*0.5</f>
        <v>186.5</v>
      </c>
      <c r="W8" s="135">
        <f>SUM($AB$29-$AB$8)*0.5</f>
        <v>210</v>
      </c>
      <c r="X8" s="137">
        <f>SUM($AB$30-$AB$8)*0.5</f>
        <v>224</v>
      </c>
      <c r="Y8" s="110"/>
      <c r="Z8" s="106"/>
      <c r="AA8" s="127">
        <v>6000</v>
      </c>
      <c r="AB8" s="128">
        <v>21</v>
      </c>
    </row>
    <row r="9" spans="1:31" ht="18" customHeight="1" x14ac:dyDescent="0.25">
      <c r="A9" s="149">
        <v>10000</v>
      </c>
      <c r="B9" s="158"/>
      <c r="C9" s="138">
        <f>SUM($AB$10-$AB$9)*0.5</f>
        <v>2.5</v>
      </c>
      <c r="D9" s="138">
        <f>SUM($AB$11-$AB$9)*0.5</f>
        <v>6</v>
      </c>
      <c r="E9" s="138">
        <f>SUM($AB$12-$AB$9)*0.5</f>
        <v>11.5</v>
      </c>
      <c r="F9" s="138">
        <f>SUM($AB$13-$AB$9)*0.5</f>
        <v>22.5</v>
      </c>
      <c r="G9" s="138">
        <f>SUM($AB$14-$AB$9)*0.5</f>
        <v>28.5</v>
      </c>
      <c r="H9" s="138">
        <f>SUM($AB$15-$AB$9)*0.5</f>
        <v>37</v>
      </c>
      <c r="I9" s="138">
        <f>SUM($AB$16-$AB$9)*0.5</f>
        <v>46</v>
      </c>
      <c r="J9" s="138">
        <f>SUM($AB$17-$AB$9)*0.5</f>
        <v>55</v>
      </c>
      <c r="K9" s="139">
        <f>SUM($AB$18-$AB$9)*0.5</f>
        <v>69.5</v>
      </c>
      <c r="L9" s="139">
        <f>SUM($AB$19-$AB$9)*0.5</f>
        <v>95</v>
      </c>
      <c r="M9" s="138">
        <f>SUM($AB$20-$AB$9)*0.5</f>
        <v>119</v>
      </c>
      <c r="N9" s="138">
        <f>SUM($AB$21-$AB$9)*0.5</f>
        <v>124.5</v>
      </c>
      <c r="O9" s="139">
        <f>SUM($AB$22-$AB$9)*0.5</f>
        <v>130.5</v>
      </c>
      <c r="P9" s="140">
        <f>SUM($AB$23-$AB$9)*0.5</f>
        <v>139</v>
      </c>
      <c r="Q9" s="163">
        <v>10000</v>
      </c>
      <c r="R9" s="138">
        <f>SUM($AB$24-$AB$9)*0.5</f>
        <v>147.5</v>
      </c>
      <c r="S9" s="138">
        <f>SUM($AB$25-$AB$9)*0.5</f>
        <v>156.5</v>
      </c>
      <c r="T9" s="138">
        <f>SUM($AB$26-$AB$9)*0.5</f>
        <v>165</v>
      </c>
      <c r="U9" s="138">
        <f>SUM($AB$27-$AB$9)*0.5</f>
        <v>169</v>
      </c>
      <c r="V9" s="139">
        <f>SUM($AB$28-$AB$9)*0.5</f>
        <v>183.5</v>
      </c>
      <c r="W9" s="138">
        <f>SUM($AB$29-$AB$9)*0.5</f>
        <v>207</v>
      </c>
      <c r="X9" s="140">
        <f>SUM($AB$30-$AB$9)*0.5</f>
        <v>221</v>
      </c>
      <c r="Y9" s="110"/>
      <c r="Z9" s="106"/>
      <c r="AA9" s="129">
        <v>10000</v>
      </c>
      <c r="AB9" s="130">
        <v>27</v>
      </c>
    </row>
    <row r="10" spans="1:31" ht="18" customHeight="1" x14ac:dyDescent="0.25">
      <c r="A10" s="151">
        <v>12000</v>
      </c>
      <c r="B10" s="152"/>
      <c r="C10" s="141"/>
      <c r="D10" s="141">
        <f>SUM($AB$11-$AB$10)*0.5</f>
        <v>3.5</v>
      </c>
      <c r="E10" s="141">
        <f>SUM($AB$12-$AB$10)*0.5</f>
        <v>9</v>
      </c>
      <c r="F10" s="141">
        <f>SUM($AB$13-$AB$10)*0.5</f>
        <v>20</v>
      </c>
      <c r="G10" s="141">
        <f>SUM($AB$14-$AB$10)*0.5</f>
        <v>26</v>
      </c>
      <c r="H10" s="141">
        <f>SUM($AB$15-$AB$10)*0.5</f>
        <v>34.5</v>
      </c>
      <c r="I10" s="141">
        <f>SUM($AB$16-$AB$10)*0.5</f>
        <v>43.5</v>
      </c>
      <c r="J10" s="141">
        <f>SUM($AB$17-$AB$10)*0.5</f>
        <v>52.5</v>
      </c>
      <c r="K10" s="142">
        <f>SUM($AB$18-$AB$10)*0.5</f>
        <v>67</v>
      </c>
      <c r="L10" s="141">
        <f>SUM($AB$19-$AB$10)*0.5</f>
        <v>92.5</v>
      </c>
      <c r="M10" s="141">
        <f>SUM($AB$20-$AB$10)*0.5</f>
        <v>116.5</v>
      </c>
      <c r="N10" s="141">
        <f>SUM($AB$21-$AB$10)*0.5</f>
        <v>122</v>
      </c>
      <c r="O10" s="142">
        <f>SUM($AB$22-$AB$10)*0.5</f>
        <v>128</v>
      </c>
      <c r="P10" s="143">
        <f>SUM($AB$23-$AB$10)*0.5</f>
        <v>136.5</v>
      </c>
      <c r="Q10" s="164">
        <v>12000</v>
      </c>
      <c r="R10" s="141">
        <f>SUM($AB$24-$AB$10)*0.5</f>
        <v>145</v>
      </c>
      <c r="S10" s="141">
        <f>SUM($AB$25-$AB$10)*0.5</f>
        <v>154</v>
      </c>
      <c r="T10" s="141">
        <f>SUM($AB$26-$AB$10)*0.5</f>
        <v>162.5</v>
      </c>
      <c r="U10" s="141">
        <f>SUM($AB$27-$AB$10)*0.5</f>
        <v>166.5</v>
      </c>
      <c r="V10" s="142">
        <f>SUM($AB$28-$AB$10)*0.5</f>
        <v>181</v>
      </c>
      <c r="W10" s="141">
        <f>SUM($AB$29-$AB$10)*0.5</f>
        <v>204.5</v>
      </c>
      <c r="X10" s="143">
        <f>SUM($AB$30-$AB$10)*0.5</f>
        <v>218.5</v>
      </c>
      <c r="Y10" s="110"/>
      <c r="Z10" s="106"/>
      <c r="AA10" s="131">
        <v>12000</v>
      </c>
      <c r="AB10" s="132">
        <v>32</v>
      </c>
    </row>
    <row r="11" spans="1:31" ht="18" customHeight="1" x14ac:dyDescent="0.25">
      <c r="A11" s="149">
        <v>14000</v>
      </c>
      <c r="B11" s="158"/>
      <c r="C11" s="138"/>
      <c r="D11" s="138"/>
      <c r="E11" s="138">
        <f>SUM($AB$12-$AB$11)*0.5</f>
        <v>5.5</v>
      </c>
      <c r="F11" s="138">
        <f>SUM($AB$13-$AB$11)*0.5</f>
        <v>16.5</v>
      </c>
      <c r="G11" s="138">
        <f>SUM($AB$14-$AB$11)*0.5</f>
        <v>22.5</v>
      </c>
      <c r="H11" s="138">
        <f>SUM($AB$15-$AB$11)*0.5</f>
        <v>31</v>
      </c>
      <c r="I11" s="138">
        <f>SUM($AB$16-$AB$11)*0.5</f>
        <v>40</v>
      </c>
      <c r="J11" s="138">
        <f>SUM($AB$17-$AB$11)*0.5</f>
        <v>49</v>
      </c>
      <c r="K11" s="139">
        <f>SUM($AB$18-$AB$11)*0.5</f>
        <v>63.5</v>
      </c>
      <c r="L11" s="139">
        <f>SUM($AB$19-$AB$11)*0.5</f>
        <v>89</v>
      </c>
      <c r="M11" s="138">
        <f>SUM($AB$20-$AB$11)*0.5</f>
        <v>113</v>
      </c>
      <c r="N11" s="138">
        <f>SUM($AB$21-$AB$11)*0.5</f>
        <v>118.5</v>
      </c>
      <c r="O11" s="139">
        <f>SUM($AB$22-$AB$11)*0.5</f>
        <v>124.5</v>
      </c>
      <c r="P11" s="140">
        <f>SUM($AB$23-$AB$11)*0.5</f>
        <v>133</v>
      </c>
      <c r="Q11" s="163">
        <v>14000</v>
      </c>
      <c r="R11" s="138">
        <f>SUM($AB$24-$AB$11)*0.5</f>
        <v>141.5</v>
      </c>
      <c r="S11" s="138">
        <f>SUM($AB$25-$AB$11)*0.5</f>
        <v>150.5</v>
      </c>
      <c r="T11" s="138">
        <f>SUM($AB$26-$AB$11)*0.5</f>
        <v>159</v>
      </c>
      <c r="U11" s="138">
        <f>SUM($AB$27-$AB$11)*0.5</f>
        <v>163</v>
      </c>
      <c r="V11" s="139">
        <f>SUM($AB$28-$AB$11)*0.5</f>
        <v>177.5</v>
      </c>
      <c r="W11" s="138">
        <f>SUM($AB$29-$AB$11)*0.5</f>
        <v>201</v>
      </c>
      <c r="X11" s="140">
        <f>SUM($AB$30-$AB$11)*0.5</f>
        <v>215</v>
      </c>
      <c r="Y11" s="110"/>
      <c r="Z11" s="106"/>
      <c r="AA11" s="129">
        <v>14000</v>
      </c>
      <c r="AB11" s="130">
        <v>39</v>
      </c>
    </row>
    <row r="12" spans="1:31" ht="18" customHeight="1" x14ac:dyDescent="0.25">
      <c r="A12" s="151">
        <v>16000</v>
      </c>
      <c r="B12" s="152"/>
      <c r="C12" s="141"/>
      <c r="D12" s="141"/>
      <c r="E12" s="141"/>
      <c r="F12" s="141">
        <f>SUM($AB$13-$AB$12)*0.5</f>
        <v>11</v>
      </c>
      <c r="G12" s="141">
        <f>SUM($AB$14-$AB$12)*0.5</f>
        <v>17</v>
      </c>
      <c r="H12" s="141">
        <f>SUM($AB$15-$AB$12)*0.5</f>
        <v>25.5</v>
      </c>
      <c r="I12" s="141">
        <f>SUM($AB$16-$AB$12)*0.5</f>
        <v>34.5</v>
      </c>
      <c r="J12" s="141">
        <f>SUM($AB$17-$AB$12)*0.5</f>
        <v>43.5</v>
      </c>
      <c r="K12" s="142">
        <f>SUM($AB$18-$AB$12)*0.5</f>
        <v>58</v>
      </c>
      <c r="L12" s="141">
        <f>SUM($AB$19-$AB$12)*0.5</f>
        <v>83.5</v>
      </c>
      <c r="M12" s="141">
        <f>SUM($AB$20-$AB$12)*0.5</f>
        <v>107.5</v>
      </c>
      <c r="N12" s="141">
        <f>SUM($AB$21-$AB$12)*0.5</f>
        <v>113</v>
      </c>
      <c r="O12" s="142">
        <f>SUM($AB$22-$AB$12)*0.5</f>
        <v>119</v>
      </c>
      <c r="P12" s="143">
        <f>SUM($AB$23-$AB$12)*0.5</f>
        <v>127.5</v>
      </c>
      <c r="Q12" s="164">
        <v>16000</v>
      </c>
      <c r="R12" s="141">
        <f>SUM($AB$24-$AB$12)*0.5</f>
        <v>136</v>
      </c>
      <c r="S12" s="141">
        <f>SUM($AB$25-$AB$12)*0.5</f>
        <v>145</v>
      </c>
      <c r="T12" s="141">
        <f>SUM($AB$26-$AB$12)*0.5</f>
        <v>153.5</v>
      </c>
      <c r="U12" s="141">
        <f>SUM($AB$27-$AB$12)*0.5</f>
        <v>157.5</v>
      </c>
      <c r="V12" s="142">
        <f>SUM($AB$28-$AB$12)*0.5</f>
        <v>172</v>
      </c>
      <c r="W12" s="141">
        <f>SUM($AB$29-$AB$12)*0.5</f>
        <v>195.5</v>
      </c>
      <c r="X12" s="143">
        <f>SUM($AB$30-$AB$12)*0.5</f>
        <v>209.5</v>
      </c>
      <c r="Y12" s="110"/>
      <c r="Z12" s="106"/>
      <c r="AA12" s="131">
        <v>16000</v>
      </c>
      <c r="AB12" s="132">
        <v>50</v>
      </c>
    </row>
    <row r="13" spans="1:31" ht="18" customHeight="1" x14ac:dyDescent="0.25">
      <c r="A13" s="149">
        <v>18000</v>
      </c>
      <c r="B13" s="158"/>
      <c r="C13" s="138"/>
      <c r="D13" s="138"/>
      <c r="E13" s="138"/>
      <c r="F13" s="138"/>
      <c r="G13" s="138">
        <f>SUM($AB$14-$AB$13)*0.5</f>
        <v>6</v>
      </c>
      <c r="H13" s="138">
        <f>SUM($AB$15-$AB$13)*0.5</f>
        <v>14.5</v>
      </c>
      <c r="I13" s="138">
        <f>SUM($AB$16-$AB$13)*0.5</f>
        <v>23.5</v>
      </c>
      <c r="J13" s="138">
        <f>SUM($AB$17-$AB$13)*0.5</f>
        <v>32.5</v>
      </c>
      <c r="K13" s="139">
        <f>SUM($AB$18-$AB$13)*0.5</f>
        <v>47</v>
      </c>
      <c r="L13" s="139">
        <f>SUM($AB$19-$AB$13)*0.5</f>
        <v>72.5</v>
      </c>
      <c r="M13" s="138">
        <f>SUM($AB$20-$AB$13)*0.5</f>
        <v>96.5</v>
      </c>
      <c r="N13" s="138">
        <f>SUM($AB$21-$AB$13)*0.5</f>
        <v>102</v>
      </c>
      <c r="O13" s="139">
        <f>SUM($AB$22-$AB$13)*0.5</f>
        <v>108</v>
      </c>
      <c r="P13" s="140">
        <f>SUM($AB$23-$AB$13)*0.5</f>
        <v>116.5</v>
      </c>
      <c r="Q13" s="163">
        <v>18000</v>
      </c>
      <c r="R13" s="138">
        <f>SUM($AB$24-$AB$13)*0.5</f>
        <v>125</v>
      </c>
      <c r="S13" s="138">
        <f>SUM($AB$25-$AB$13)*0.5</f>
        <v>134</v>
      </c>
      <c r="T13" s="138">
        <f>SUM($AB$26-$AB$13)*0.5</f>
        <v>142.5</v>
      </c>
      <c r="U13" s="138">
        <f>SUM($AB$27-$AB$13)*0.5</f>
        <v>146.5</v>
      </c>
      <c r="V13" s="139">
        <f>SUM($AB$28-$AB$13)*0.5</f>
        <v>161</v>
      </c>
      <c r="W13" s="138">
        <f>SUM($AB$29-$AB$13)*0.5</f>
        <v>184.5</v>
      </c>
      <c r="X13" s="140">
        <f>SUM($AB$30-$AB$13)*0.5</f>
        <v>198.5</v>
      </c>
      <c r="Y13" s="110"/>
      <c r="Z13" s="106"/>
      <c r="AA13" s="129">
        <v>18000</v>
      </c>
      <c r="AB13" s="130">
        <v>72</v>
      </c>
    </row>
    <row r="14" spans="1:31" ht="18" customHeight="1" x14ac:dyDescent="0.25">
      <c r="A14" s="151">
        <v>20000</v>
      </c>
      <c r="B14" s="152"/>
      <c r="C14" s="141"/>
      <c r="D14" s="141"/>
      <c r="E14" s="141"/>
      <c r="F14" s="141"/>
      <c r="G14" s="141"/>
      <c r="H14" s="141">
        <f>SUM($AB$15-$AB$14)*0.5</f>
        <v>8.5</v>
      </c>
      <c r="I14" s="141">
        <f>SUM($AB$16-$AB$14)*0.5</f>
        <v>17.5</v>
      </c>
      <c r="J14" s="141">
        <f>SUM($AB$17-$AB$14)*0.5</f>
        <v>26.5</v>
      </c>
      <c r="K14" s="142">
        <f>SUM($AB$18-$AB$14)*0.5</f>
        <v>41</v>
      </c>
      <c r="L14" s="141">
        <f>SUM($AB$19-$AB$14)*0.5</f>
        <v>66.5</v>
      </c>
      <c r="M14" s="141">
        <f>SUM($AB$20-$AB$14)*0.5</f>
        <v>90.5</v>
      </c>
      <c r="N14" s="141">
        <f>SUM($AB$21-$AB$14)*0.5</f>
        <v>96</v>
      </c>
      <c r="O14" s="142">
        <f>SUM($AB$22-$AB$14)*0.5</f>
        <v>102</v>
      </c>
      <c r="P14" s="143">
        <f>SUM($AB$23-$AB$14)*0.5</f>
        <v>110.5</v>
      </c>
      <c r="Q14" s="164">
        <v>20000</v>
      </c>
      <c r="R14" s="141">
        <f>SUM($AB$24-$AB$14)*0.5</f>
        <v>119</v>
      </c>
      <c r="S14" s="141">
        <f>SUM($AB$25-$AB$14)*0.5</f>
        <v>128</v>
      </c>
      <c r="T14" s="141">
        <f>SUM($AB$26-$AB$14)*0.5</f>
        <v>136.5</v>
      </c>
      <c r="U14" s="141">
        <f>SUM($AB$27-$AB$14)*0.5</f>
        <v>140.5</v>
      </c>
      <c r="V14" s="142">
        <f>SUM($AB$28-$AB$14)*0.5</f>
        <v>155</v>
      </c>
      <c r="W14" s="141">
        <f>SUM($AB$29-$AB$14)*0.5</f>
        <v>178.5</v>
      </c>
      <c r="X14" s="143">
        <f>SUM($AB$30-$AB$14)*0.5</f>
        <v>192.5</v>
      </c>
      <c r="Y14" s="110"/>
      <c r="Z14" s="107"/>
      <c r="AA14" s="131">
        <v>20000</v>
      </c>
      <c r="AB14" s="132">
        <v>84</v>
      </c>
      <c r="AC14" s="112"/>
    </row>
    <row r="15" spans="1:31" ht="18" customHeight="1" x14ac:dyDescent="0.25">
      <c r="A15" s="149">
        <v>23000</v>
      </c>
      <c r="B15" s="158"/>
      <c r="C15" s="138"/>
      <c r="D15" s="138"/>
      <c r="E15" s="138"/>
      <c r="F15" s="138"/>
      <c r="G15" s="138"/>
      <c r="H15" s="138"/>
      <c r="I15" s="138">
        <f>SUM($AB$16-$AB$15)*0.5</f>
        <v>9</v>
      </c>
      <c r="J15" s="138">
        <f>SUM($AB$17-$AB$15)*0.5</f>
        <v>18</v>
      </c>
      <c r="K15" s="139">
        <f>SUM($AB$18-$AB$15)*0.5</f>
        <v>32.5</v>
      </c>
      <c r="L15" s="139">
        <f>SUM($AB$19-$AB$15)*0.5</f>
        <v>58</v>
      </c>
      <c r="M15" s="138">
        <f>SUM($AB$20-$AB$15)*0.5</f>
        <v>82</v>
      </c>
      <c r="N15" s="138">
        <f>SUM($AB$21-$AB$15)*0.5</f>
        <v>87.5</v>
      </c>
      <c r="O15" s="139">
        <f>SUM($AB$22-$AB$15)*0.5</f>
        <v>93.5</v>
      </c>
      <c r="P15" s="140">
        <f>SUM($AB$23-$AB$15)*0.5</f>
        <v>102</v>
      </c>
      <c r="Q15" s="163">
        <v>23000</v>
      </c>
      <c r="R15" s="138">
        <f>SUM($AB$24-$AB$15)*0.5</f>
        <v>110.5</v>
      </c>
      <c r="S15" s="138">
        <f>SUM($AB$25-$AB$15)*0.5</f>
        <v>119.5</v>
      </c>
      <c r="T15" s="138">
        <f>SUM($AB$26-$AB$15)*0.5</f>
        <v>128</v>
      </c>
      <c r="U15" s="138">
        <f>SUM($AB$27-$AB$15)*0.5</f>
        <v>132</v>
      </c>
      <c r="V15" s="139">
        <f>SUM($AB$28-$AB$15)*0.5</f>
        <v>146.5</v>
      </c>
      <c r="W15" s="138">
        <f>SUM($AB$29-$AB$15)*0.5</f>
        <v>170</v>
      </c>
      <c r="X15" s="140">
        <f>SUM($AB$30-$AB$15)*0.5</f>
        <v>184</v>
      </c>
      <c r="Y15" s="110"/>
      <c r="Z15" s="106"/>
      <c r="AA15" s="129">
        <v>23000</v>
      </c>
      <c r="AB15" s="130">
        <v>101</v>
      </c>
    </row>
    <row r="16" spans="1:31" ht="18" customHeight="1" x14ac:dyDescent="0.25">
      <c r="A16" s="151">
        <v>26000</v>
      </c>
      <c r="B16" s="152"/>
      <c r="C16" s="141"/>
      <c r="D16" s="141"/>
      <c r="E16" s="141"/>
      <c r="F16" s="141"/>
      <c r="G16" s="141"/>
      <c r="H16" s="141"/>
      <c r="I16" s="141"/>
      <c r="J16" s="141">
        <f>SUM($AB$17-$AB$16)*0.5</f>
        <v>9</v>
      </c>
      <c r="K16" s="142">
        <f>SUM($AB$18-$AB$16)*0.5</f>
        <v>23.5</v>
      </c>
      <c r="L16" s="141">
        <f>SUM($AB$19-$AB$16)*0.5</f>
        <v>49</v>
      </c>
      <c r="M16" s="141">
        <f>SUM($AB$20-$AB$16)*0.5</f>
        <v>73</v>
      </c>
      <c r="N16" s="141">
        <f>SUM($AB$21-$AB$16)*0.5</f>
        <v>78.5</v>
      </c>
      <c r="O16" s="142">
        <f>SUM($AB$22-$AB$16)*0.5</f>
        <v>84.5</v>
      </c>
      <c r="P16" s="143">
        <f>SUM($AB$23-$AB$16)*0.5</f>
        <v>93</v>
      </c>
      <c r="Q16" s="164">
        <v>26000</v>
      </c>
      <c r="R16" s="141">
        <f>SUM($AB$24-$AB$16)*0.5</f>
        <v>101.5</v>
      </c>
      <c r="S16" s="141">
        <f>SUM($AB$25-$AB$16)*0.5</f>
        <v>110.5</v>
      </c>
      <c r="T16" s="141">
        <f>SUM($AB$26-$AB$16)*0.5</f>
        <v>119</v>
      </c>
      <c r="U16" s="141">
        <f>SUM($AB$27-$AB$16)*0.5</f>
        <v>123</v>
      </c>
      <c r="V16" s="142">
        <f>SUM($AB$28-$AB$16)*0.5</f>
        <v>137.5</v>
      </c>
      <c r="W16" s="141">
        <f>SUM($AB$29-$AB$16)*0.5</f>
        <v>161</v>
      </c>
      <c r="X16" s="143">
        <f>SUM($AB$30-$AB$16)*0.5</f>
        <v>175</v>
      </c>
      <c r="Y16" s="110"/>
      <c r="Z16" s="107"/>
      <c r="AA16" s="131">
        <v>26000</v>
      </c>
      <c r="AB16" s="132">
        <v>119</v>
      </c>
      <c r="AE16" s="34"/>
    </row>
    <row r="17" spans="1:28" ht="18" customHeight="1" x14ac:dyDescent="0.25">
      <c r="A17" s="149">
        <v>28000</v>
      </c>
      <c r="B17" s="158"/>
      <c r="C17" s="138"/>
      <c r="D17" s="138"/>
      <c r="E17" s="138"/>
      <c r="F17" s="138"/>
      <c r="G17" s="138"/>
      <c r="H17" s="138"/>
      <c r="I17" s="138"/>
      <c r="J17" s="138"/>
      <c r="K17" s="139">
        <f>SUM($AB$18-$AB$17)*0.5</f>
        <v>14.5</v>
      </c>
      <c r="L17" s="139">
        <f>SUM($AB$19-$AB$17)*0.5</f>
        <v>40</v>
      </c>
      <c r="M17" s="138">
        <f>SUM($AB$20-$AB$17)*0.5</f>
        <v>64</v>
      </c>
      <c r="N17" s="138">
        <f>SUM($AB$21-$AB$17)*0.5</f>
        <v>69.5</v>
      </c>
      <c r="O17" s="139">
        <f>SUM($AB$22-$AB$17)*0.5</f>
        <v>75.5</v>
      </c>
      <c r="P17" s="140">
        <f>SUM($AB$23-$AB$17)*0.5</f>
        <v>84</v>
      </c>
      <c r="Q17" s="163">
        <v>28000</v>
      </c>
      <c r="R17" s="138">
        <f>SUM($AB$24-$AB$17)*0.5</f>
        <v>92.5</v>
      </c>
      <c r="S17" s="138">
        <f>SUM($AB$25-$AB$17)*0.5</f>
        <v>101.5</v>
      </c>
      <c r="T17" s="138">
        <f>SUM($AB$26-$AB$17)*0.5</f>
        <v>110</v>
      </c>
      <c r="U17" s="138">
        <f>SUM($AB$27-$AB$17)*0.5</f>
        <v>114</v>
      </c>
      <c r="V17" s="139">
        <f>SUM($AB$28-$AB$17)*0.5</f>
        <v>128.5</v>
      </c>
      <c r="W17" s="138">
        <f>SUM($AB$29-$AB$17)*0.5</f>
        <v>152</v>
      </c>
      <c r="X17" s="140">
        <f>SUM($AB$30-$AB$17)*0.5</f>
        <v>166</v>
      </c>
      <c r="Y17" s="110"/>
      <c r="Z17" s="106"/>
      <c r="AA17" s="129">
        <v>28000</v>
      </c>
      <c r="AB17" s="130">
        <v>137</v>
      </c>
    </row>
    <row r="18" spans="1:28" ht="18" customHeight="1" x14ac:dyDescent="0.25">
      <c r="A18" s="151">
        <v>32000</v>
      </c>
      <c r="B18" s="152"/>
      <c r="C18" s="141"/>
      <c r="D18" s="141"/>
      <c r="E18" s="141"/>
      <c r="F18" s="141"/>
      <c r="G18" s="141"/>
      <c r="H18" s="141"/>
      <c r="I18" s="141"/>
      <c r="J18" s="141"/>
      <c r="K18" s="142"/>
      <c r="L18" s="141">
        <f>SUM($AB$19-$AB$18)*0.5</f>
        <v>25.5</v>
      </c>
      <c r="M18" s="141">
        <f>SUM($AB$20-$AB$18)*0.5</f>
        <v>49.5</v>
      </c>
      <c r="N18" s="141">
        <f>SUM($AB$21-$AB$18)*0.5</f>
        <v>55</v>
      </c>
      <c r="O18" s="142">
        <f>SUM($AB$22-$AB$18)*0.5</f>
        <v>61</v>
      </c>
      <c r="P18" s="143">
        <f>SUM($AB$23-$AB$18)*0.5</f>
        <v>69.5</v>
      </c>
      <c r="Q18" s="164">
        <v>32000</v>
      </c>
      <c r="R18" s="141">
        <f>SUM($AB$24-$AB$18)*0.5</f>
        <v>78</v>
      </c>
      <c r="S18" s="141">
        <f>SUM($AB$25-$AB$18)*0.5</f>
        <v>87</v>
      </c>
      <c r="T18" s="141">
        <f>SUM($AB$26-$AB$18)*0.5</f>
        <v>95.5</v>
      </c>
      <c r="U18" s="141">
        <f>SUM($AB$27-$AB$18)*0.5</f>
        <v>99.5</v>
      </c>
      <c r="V18" s="142">
        <f>SUM($AB$28-$AB$18)*0.5</f>
        <v>114</v>
      </c>
      <c r="W18" s="141">
        <f>SUM($AB$29-$AB$18)*0.5</f>
        <v>137.5</v>
      </c>
      <c r="X18" s="143">
        <f>SUM($AB$30-$AB$18)*0.5</f>
        <v>151.5</v>
      </c>
      <c r="Y18" s="110"/>
      <c r="Z18" s="107"/>
      <c r="AA18" s="131">
        <v>32000</v>
      </c>
      <c r="AB18" s="132">
        <v>166</v>
      </c>
    </row>
    <row r="19" spans="1:28" ht="18" customHeight="1" x14ac:dyDescent="0.25">
      <c r="A19" s="149">
        <v>34000</v>
      </c>
      <c r="B19" s="158"/>
      <c r="C19" s="138"/>
      <c r="D19" s="138"/>
      <c r="E19" s="138"/>
      <c r="F19" s="138"/>
      <c r="G19" s="138"/>
      <c r="H19" s="138"/>
      <c r="I19" s="138"/>
      <c r="J19" s="138"/>
      <c r="K19" s="139"/>
      <c r="L19" s="139"/>
      <c r="M19" s="138">
        <f>SUM($AB$20-$AB$19)*0.5</f>
        <v>24</v>
      </c>
      <c r="N19" s="138">
        <f>SUM($AB$21-$AB$19)*0.5</f>
        <v>29.5</v>
      </c>
      <c r="O19" s="139">
        <f>SUM($AB$22-$AB$19)*0.5</f>
        <v>35.5</v>
      </c>
      <c r="P19" s="140">
        <f>SUM($AB$23-$AB$19)*0.5</f>
        <v>44</v>
      </c>
      <c r="Q19" s="163">
        <v>34000</v>
      </c>
      <c r="R19" s="138">
        <f>SUM($AB$24-$AB$19)*0.5</f>
        <v>52.5</v>
      </c>
      <c r="S19" s="138">
        <f>SUM($AB$25-$AB$19)*0.5</f>
        <v>61.5</v>
      </c>
      <c r="T19" s="138">
        <f>SUM($AB$26-$AB$19)*0.5</f>
        <v>70</v>
      </c>
      <c r="U19" s="138">
        <f>SUM($AB$27-$AB$19)*0.5</f>
        <v>74</v>
      </c>
      <c r="V19" s="139">
        <f>SUM($AB$28-$AB$19)*0.5</f>
        <v>88.5</v>
      </c>
      <c r="W19" s="138">
        <f>SUM($AB$29-$AB$19)*0.5</f>
        <v>112</v>
      </c>
      <c r="X19" s="140">
        <f>SUM($AB$30-$AB$19)*0.5</f>
        <v>126</v>
      </c>
      <c r="Y19" s="110"/>
      <c r="Z19" s="106"/>
      <c r="AA19" s="129">
        <v>34000</v>
      </c>
      <c r="AB19" s="130">
        <v>217</v>
      </c>
    </row>
    <row r="20" spans="1:28" ht="18" customHeight="1" x14ac:dyDescent="0.25">
      <c r="A20" s="151">
        <v>38000</v>
      </c>
      <c r="B20" s="152"/>
      <c r="C20" s="141"/>
      <c r="D20" s="141"/>
      <c r="E20" s="141"/>
      <c r="F20" s="141"/>
      <c r="G20" s="141"/>
      <c r="H20" s="141"/>
      <c r="I20" s="141"/>
      <c r="J20" s="141"/>
      <c r="K20" s="142"/>
      <c r="L20" s="141"/>
      <c r="M20" s="141"/>
      <c r="N20" s="141">
        <f>SUM($AB$21-$AB$20)*0.5</f>
        <v>5.5</v>
      </c>
      <c r="O20" s="142">
        <f>SUM($AB$22-$AB$20)*0.5</f>
        <v>11.5</v>
      </c>
      <c r="P20" s="143">
        <f>SUM($AB$23-$AB$20)*0.5</f>
        <v>20</v>
      </c>
      <c r="Q20" s="164">
        <v>38000</v>
      </c>
      <c r="R20" s="141">
        <f>SUM($AB$24-$AB$20)*0.5</f>
        <v>28.5</v>
      </c>
      <c r="S20" s="141">
        <f>SUM($AB$25-$AB$20)*0.5</f>
        <v>37.5</v>
      </c>
      <c r="T20" s="141">
        <f>SUM($AB$26-$AB$20)*0.5</f>
        <v>46</v>
      </c>
      <c r="U20" s="141">
        <f>SUM($AB$27-$AB$20)*0.5</f>
        <v>50</v>
      </c>
      <c r="V20" s="142">
        <f>SUM($AB$28-$AB$20)*0.5</f>
        <v>64.5</v>
      </c>
      <c r="W20" s="141">
        <f>SUM($AB$29-$AB$20)*0.5</f>
        <v>88</v>
      </c>
      <c r="X20" s="143">
        <f>SUM($AB$30-$AB$20)*0.5</f>
        <v>102</v>
      </c>
      <c r="Y20" s="110"/>
      <c r="Z20" s="107"/>
      <c r="AA20" s="131">
        <v>38000</v>
      </c>
      <c r="AB20" s="132">
        <v>265</v>
      </c>
    </row>
    <row r="21" spans="1:28" ht="18" customHeight="1" x14ac:dyDescent="0.25">
      <c r="A21" s="149">
        <v>40000</v>
      </c>
      <c r="B21" s="158"/>
      <c r="C21" s="138"/>
      <c r="D21" s="138"/>
      <c r="E21" s="138"/>
      <c r="F21" s="138"/>
      <c r="G21" s="138"/>
      <c r="H21" s="138"/>
      <c r="I21" s="138"/>
      <c r="J21" s="138"/>
      <c r="K21" s="139"/>
      <c r="L21" s="139"/>
      <c r="M21" s="138"/>
      <c r="N21" s="138"/>
      <c r="O21" s="139">
        <f>SUM($AB$22-$AB$21)*0.5</f>
        <v>6</v>
      </c>
      <c r="P21" s="140">
        <f>SUM($AB$23-$AB$21)*0.5</f>
        <v>14.5</v>
      </c>
      <c r="Q21" s="163">
        <v>40000</v>
      </c>
      <c r="R21" s="138">
        <f>SUM($AB$24-$AB$21)*0.5</f>
        <v>23</v>
      </c>
      <c r="S21" s="138">
        <f>SUM($AB$25-$AB$21)*0.5</f>
        <v>32</v>
      </c>
      <c r="T21" s="138">
        <f>SUM($AB$26-$AB$21)*0.5</f>
        <v>40.5</v>
      </c>
      <c r="U21" s="138">
        <f>SUM($AB$27-$AB$21)*0.5</f>
        <v>44.5</v>
      </c>
      <c r="V21" s="139">
        <f>SUM($AB$28-$AB$21)*0.5</f>
        <v>59</v>
      </c>
      <c r="W21" s="138">
        <f>SUM($AB$29-$AB$21)*0.5</f>
        <v>82.5</v>
      </c>
      <c r="X21" s="140">
        <f>SUM($AB$30-$AB$21)*0.5</f>
        <v>96.5</v>
      </c>
      <c r="Y21" s="110"/>
      <c r="Z21" s="106"/>
      <c r="AA21" s="129">
        <v>40000</v>
      </c>
      <c r="AB21" s="130">
        <v>276</v>
      </c>
    </row>
    <row r="22" spans="1:28" ht="18" customHeight="1" x14ac:dyDescent="0.25">
      <c r="A22" s="151">
        <v>42000</v>
      </c>
      <c r="B22" s="152"/>
      <c r="C22" s="141"/>
      <c r="D22" s="141"/>
      <c r="E22" s="141"/>
      <c r="F22" s="141"/>
      <c r="G22" s="141"/>
      <c r="H22" s="141"/>
      <c r="I22" s="141"/>
      <c r="J22" s="141"/>
      <c r="K22" s="142"/>
      <c r="L22" s="141"/>
      <c r="M22" s="141"/>
      <c r="N22" s="141"/>
      <c r="O22" s="142"/>
      <c r="P22" s="143">
        <f>SUM($AB$23-$AB$22)*0.5</f>
        <v>8.5</v>
      </c>
      <c r="Q22" s="164">
        <v>42000</v>
      </c>
      <c r="R22" s="141">
        <f>SUM($AB$24-$AB$22)*0.5</f>
        <v>17</v>
      </c>
      <c r="S22" s="141">
        <f>SUM($AB$25-$AB$22)*0.5</f>
        <v>26</v>
      </c>
      <c r="T22" s="141">
        <f>SUM($AB$26-$AB$22)*0.5</f>
        <v>34.5</v>
      </c>
      <c r="U22" s="141">
        <f>SUM($AB$27-$AB$22)*0.5</f>
        <v>38.5</v>
      </c>
      <c r="V22" s="142">
        <f>SUM($AB$28-$AB$22)*0.5</f>
        <v>53</v>
      </c>
      <c r="W22" s="141">
        <f>SUM($AB$29-$AB$22)*0.5</f>
        <v>76.5</v>
      </c>
      <c r="X22" s="143">
        <f>SUM($AB$30-$AB$22)*0.5</f>
        <v>90.5</v>
      </c>
      <c r="Y22" s="110"/>
      <c r="Z22" s="107"/>
      <c r="AA22" s="131">
        <v>42000</v>
      </c>
      <c r="AB22" s="132">
        <v>288</v>
      </c>
    </row>
    <row r="23" spans="1:28" ht="18" customHeight="1" x14ac:dyDescent="0.25">
      <c r="A23" s="149">
        <v>45000</v>
      </c>
      <c r="B23" s="158"/>
      <c r="C23" s="138"/>
      <c r="D23" s="138"/>
      <c r="E23" s="138"/>
      <c r="F23" s="138"/>
      <c r="G23" s="138"/>
      <c r="H23" s="138"/>
      <c r="I23" s="138"/>
      <c r="J23" s="138"/>
      <c r="K23" s="139"/>
      <c r="L23" s="139"/>
      <c r="M23" s="138"/>
      <c r="N23" s="138"/>
      <c r="O23" s="139"/>
      <c r="P23" s="140"/>
      <c r="Q23" s="163">
        <v>45000</v>
      </c>
      <c r="R23" s="138">
        <f>SUM($AB$24-$AB$23)*0.5</f>
        <v>8.5</v>
      </c>
      <c r="S23" s="138">
        <f>SUM($AB$25-$AB$23)*0.5</f>
        <v>17.5</v>
      </c>
      <c r="T23" s="138">
        <f>SUM($AB$26-$AB$23)*0.5</f>
        <v>26</v>
      </c>
      <c r="U23" s="138">
        <f>SUM($AB$27-$AB$23)*0.5</f>
        <v>30</v>
      </c>
      <c r="V23" s="139">
        <f>SUM($AB$28-$AB$23)*0.5</f>
        <v>44.5</v>
      </c>
      <c r="W23" s="138">
        <f>SUM($AB$29-$AB$23)*0.5</f>
        <v>68</v>
      </c>
      <c r="X23" s="140">
        <f>SUM($AB$30-$AB$23)*0.5</f>
        <v>82</v>
      </c>
      <c r="Y23" s="110"/>
      <c r="Z23" s="106"/>
      <c r="AA23" s="129">
        <v>45000</v>
      </c>
      <c r="AB23" s="130">
        <v>305</v>
      </c>
    </row>
    <row r="24" spans="1:28" ht="18" customHeight="1" x14ac:dyDescent="0.25">
      <c r="A24" s="151">
        <v>48000</v>
      </c>
      <c r="B24" s="152"/>
      <c r="C24" s="141"/>
      <c r="D24" s="141"/>
      <c r="E24" s="141"/>
      <c r="F24" s="141"/>
      <c r="G24" s="141"/>
      <c r="H24" s="141"/>
      <c r="I24" s="141"/>
      <c r="J24" s="141"/>
      <c r="K24" s="142"/>
      <c r="L24" s="141"/>
      <c r="M24" s="141"/>
      <c r="N24" s="141"/>
      <c r="O24" s="142"/>
      <c r="P24" s="143"/>
      <c r="Q24" s="164">
        <v>48000</v>
      </c>
      <c r="R24" s="141"/>
      <c r="S24" s="141">
        <f>SUM($AB$25-$AB$24)*0.5</f>
        <v>9</v>
      </c>
      <c r="T24" s="141">
        <f>SUM($AB$26-$AB$24)*0.5</f>
        <v>17.5</v>
      </c>
      <c r="U24" s="141">
        <f>SUM($AB$27-$AB$24)*0.5</f>
        <v>21.5</v>
      </c>
      <c r="V24" s="142">
        <f>SUM($AB$28-$AB$24)*0.5</f>
        <v>36</v>
      </c>
      <c r="W24" s="141">
        <f>SUM($AB$29-$AB$24)*0.5</f>
        <v>59.5</v>
      </c>
      <c r="X24" s="143">
        <f>SUM($AB$30-$AB$24)*0.5</f>
        <v>73.5</v>
      </c>
      <c r="Y24" s="110"/>
      <c r="Z24" s="107"/>
      <c r="AA24" s="131">
        <v>48000</v>
      </c>
      <c r="AB24" s="132">
        <v>322</v>
      </c>
    </row>
    <row r="25" spans="1:28" ht="18" customHeight="1" x14ac:dyDescent="0.25">
      <c r="A25" s="149">
        <v>51000</v>
      </c>
      <c r="B25" s="158"/>
      <c r="C25" s="138"/>
      <c r="D25" s="138"/>
      <c r="E25" s="138"/>
      <c r="F25" s="138"/>
      <c r="G25" s="138"/>
      <c r="H25" s="138"/>
      <c r="I25" s="138"/>
      <c r="J25" s="138"/>
      <c r="K25" s="139"/>
      <c r="L25" s="139"/>
      <c r="M25" s="138"/>
      <c r="N25" s="138"/>
      <c r="O25" s="139"/>
      <c r="P25" s="140"/>
      <c r="Q25" s="163">
        <v>51000</v>
      </c>
      <c r="R25" s="138"/>
      <c r="S25" s="138"/>
      <c r="T25" s="138">
        <f>SUM($AB$26-$AB$25)*0.5</f>
        <v>8.5</v>
      </c>
      <c r="U25" s="138">
        <f>SUM($AB$27-$AB$25)*0.5</f>
        <v>12.5</v>
      </c>
      <c r="V25" s="139">
        <f>SUM($AB$28-$AB$25)*0.5</f>
        <v>27</v>
      </c>
      <c r="W25" s="138">
        <f>SUM($AB$29-$AB$25)*0.5</f>
        <v>50.5</v>
      </c>
      <c r="X25" s="140">
        <f>SUM($AB$30-$AB$25)*0.5</f>
        <v>64.5</v>
      </c>
      <c r="Y25" s="110"/>
      <c r="Z25" s="106"/>
      <c r="AA25" s="129">
        <v>51000</v>
      </c>
      <c r="AB25" s="130">
        <v>340</v>
      </c>
    </row>
    <row r="26" spans="1:28" ht="18" customHeight="1" x14ac:dyDescent="0.25">
      <c r="A26" s="151">
        <v>54000</v>
      </c>
      <c r="B26" s="152"/>
      <c r="C26" s="141"/>
      <c r="D26" s="141"/>
      <c r="E26" s="141"/>
      <c r="F26" s="141"/>
      <c r="G26" s="141"/>
      <c r="H26" s="141"/>
      <c r="I26" s="141"/>
      <c r="J26" s="141"/>
      <c r="K26" s="142"/>
      <c r="L26" s="141"/>
      <c r="M26" s="141"/>
      <c r="N26" s="141"/>
      <c r="O26" s="142"/>
      <c r="P26" s="143"/>
      <c r="Q26" s="164">
        <v>54000</v>
      </c>
      <c r="R26" s="141"/>
      <c r="S26" s="141"/>
      <c r="T26" s="141"/>
      <c r="U26" s="141">
        <f>SUM($AB$27-$AB$26)*0.5</f>
        <v>4</v>
      </c>
      <c r="V26" s="142">
        <f>SUM($AB$28-$AB$26)*0.5</f>
        <v>18.5</v>
      </c>
      <c r="W26" s="141">
        <f>SUM($AB$29-$AB$26)*0.5</f>
        <v>42</v>
      </c>
      <c r="X26" s="143">
        <f>SUM($AB$30-$AB$26)*0.5</f>
        <v>56</v>
      </c>
      <c r="Y26" s="110"/>
      <c r="Z26" s="107"/>
      <c r="AA26" s="131">
        <v>54000</v>
      </c>
      <c r="AB26" s="132">
        <v>357</v>
      </c>
    </row>
    <row r="27" spans="1:28" ht="18" customHeight="1" x14ac:dyDescent="0.25">
      <c r="A27" s="149">
        <v>55000</v>
      </c>
      <c r="B27" s="158"/>
      <c r="C27" s="138"/>
      <c r="D27" s="138"/>
      <c r="E27" s="138"/>
      <c r="F27" s="138"/>
      <c r="G27" s="138"/>
      <c r="H27" s="138"/>
      <c r="I27" s="138"/>
      <c r="J27" s="138"/>
      <c r="K27" s="139"/>
      <c r="L27" s="139"/>
      <c r="M27" s="138"/>
      <c r="N27" s="138"/>
      <c r="O27" s="139"/>
      <c r="P27" s="140"/>
      <c r="Q27" s="163">
        <v>55000</v>
      </c>
      <c r="R27" s="138"/>
      <c r="S27" s="138"/>
      <c r="T27" s="138"/>
      <c r="U27" s="138"/>
      <c r="V27" s="139">
        <f>SUM($AB$28-$AB$27)*0.5</f>
        <v>14.5</v>
      </c>
      <c r="W27" s="138">
        <f>SUM($AB$29-$AB$27)*0.5</f>
        <v>38</v>
      </c>
      <c r="X27" s="140">
        <f>SUM($AB$30-$AB$27)*0.5</f>
        <v>52</v>
      </c>
      <c r="Y27" s="110"/>
      <c r="Z27" s="106"/>
      <c r="AA27" s="129">
        <v>55000</v>
      </c>
      <c r="AB27" s="130">
        <v>365</v>
      </c>
    </row>
    <row r="28" spans="1:28" ht="18" customHeight="1" x14ac:dyDescent="0.25">
      <c r="A28" s="151">
        <v>60000</v>
      </c>
      <c r="B28" s="152"/>
      <c r="C28" s="141"/>
      <c r="D28" s="141"/>
      <c r="E28" s="141"/>
      <c r="F28" s="141"/>
      <c r="G28" s="141"/>
      <c r="H28" s="141"/>
      <c r="I28" s="141"/>
      <c r="J28" s="141"/>
      <c r="K28" s="142"/>
      <c r="L28" s="141"/>
      <c r="M28" s="141"/>
      <c r="N28" s="141"/>
      <c r="O28" s="142"/>
      <c r="P28" s="143"/>
      <c r="Q28" s="164">
        <v>60000</v>
      </c>
      <c r="R28" s="141"/>
      <c r="S28" s="141"/>
      <c r="T28" s="141"/>
      <c r="U28" s="141"/>
      <c r="V28" s="142"/>
      <c r="W28" s="141">
        <f>SUM($AB$29-$AB$28)*0.5</f>
        <v>23.5</v>
      </c>
      <c r="X28" s="143">
        <f>SUM($AB$30-$AB$28)*0.5</f>
        <v>37.5</v>
      </c>
      <c r="Y28" s="110"/>
      <c r="Z28" s="107"/>
      <c r="AA28" s="131">
        <v>60000</v>
      </c>
      <c r="AB28" s="132">
        <v>394</v>
      </c>
    </row>
    <row r="29" spans="1:28" ht="18" customHeight="1" thickBot="1" x14ac:dyDescent="0.3">
      <c r="A29" s="153">
        <v>65000</v>
      </c>
      <c r="B29" s="154"/>
      <c r="C29" s="155"/>
      <c r="D29" s="156"/>
      <c r="E29" s="156"/>
      <c r="F29" s="156"/>
      <c r="G29" s="156"/>
      <c r="H29" s="156"/>
      <c r="I29" s="156"/>
      <c r="J29" s="156"/>
      <c r="K29" s="157"/>
      <c r="L29" s="157"/>
      <c r="M29" s="156"/>
      <c r="N29" s="156"/>
      <c r="O29" s="157"/>
      <c r="P29" s="161"/>
      <c r="Q29" s="165">
        <v>65000</v>
      </c>
      <c r="R29" s="144"/>
      <c r="S29" s="144"/>
      <c r="T29" s="144"/>
      <c r="U29" s="144"/>
      <c r="V29" s="145"/>
      <c r="W29" s="144"/>
      <c r="X29" s="146">
        <f>SUM($AB$30-$AB$29)*0.5</f>
        <v>14</v>
      </c>
      <c r="Y29" s="110"/>
      <c r="Z29" s="106"/>
      <c r="AA29" s="129">
        <v>65000</v>
      </c>
      <c r="AB29" s="130">
        <v>441</v>
      </c>
    </row>
    <row r="30" spans="1:28" ht="18" customHeight="1" thickTop="1" thickBot="1" x14ac:dyDescent="0.3">
      <c r="A30" s="177"/>
      <c r="B30" s="177"/>
      <c r="C30" s="177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9"/>
      <c r="R30" s="180"/>
      <c r="S30" s="180"/>
      <c r="T30" s="180"/>
      <c r="U30" s="180"/>
      <c r="V30" s="180"/>
      <c r="W30" s="180"/>
      <c r="X30" s="180"/>
      <c r="Y30" s="111"/>
      <c r="Z30" s="108"/>
      <c r="AA30" s="133">
        <v>69000</v>
      </c>
      <c r="AB30" s="134">
        <v>469</v>
      </c>
    </row>
    <row r="31" spans="1:28" s="98" customFormat="1" ht="16.2" thickTop="1" x14ac:dyDescent="0.25">
      <c r="A31" s="97"/>
      <c r="P31" s="100"/>
      <c r="Y31" s="100"/>
    </row>
    <row r="32" spans="1:28" s="98" customFormat="1" x14ac:dyDescent="0.25">
      <c r="A32" s="97"/>
      <c r="P32" s="100"/>
      <c r="Y32" s="100"/>
    </row>
    <row r="33" spans="1:25" s="98" customFormat="1" x14ac:dyDescent="0.25">
      <c r="A33" s="97"/>
      <c r="P33" s="100"/>
      <c r="Y33" s="100"/>
    </row>
    <row r="34" spans="1:25" s="98" customFormat="1" x14ac:dyDescent="0.25">
      <c r="A34" s="97"/>
      <c r="P34" s="100"/>
      <c r="Y34" s="100"/>
    </row>
    <row r="35" spans="1:25" s="98" customFormat="1" x14ac:dyDescent="0.25">
      <c r="A35" s="97"/>
      <c r="P35" s="100"/>
      <c r="Y35" s="100"/>
    </row>
    <row r="36" spans="1:25" s="98" customFormat="1" x14ac:dyDescent="0.25">
      <c r="A36" s="97"/>
      <c r="P36" s="100"/>
      <c r="Y36" s="100"/>
    </row>
    <row r="37" spans="1:25" s="98" customFormat="1" x14ac:dyDescent="0.25">
      <c r="A37" s="97"/>
      <c r="P37" s="100"/>
      <c r="Y37" s="100"/>
    </row>
    <row r="38" spans="1:25" s="98" customFormat="1" x14ac:dyDescent="0.25">
      <c r="A38" s="97"/>
      <c r="P38" s="100"/>
      <c r="Y38" s="100"/>
    </row>
    <row r="39" spans="1:25" s="98" customFormat="1" x14ac:dyDescent="0.25">
      <c r="A39" s="97"/>
      <c r="P39" s="100"/>
      <c r="Y39" s="100"/>
    </row>
    <row r="40" spans="1:25" s="98" customFormat="1" x14ac:dyDescent="0.25">
      <c r="A40" s="97"/>
      <c r="P40" s="100"/>
      <c r="Y40" s="100"/>
    </row>
    <row r="41" spans="1:25" s="98" customFormat="1" x14ac:dyDescent="0.25">
      <c r="A41" s="97"/>
      <c r="P41" s="100"/>
      <c r="Y41" s="100"/>
    </row>
    <row r="42" spans="1:25" s="98" customFormat="1" x14ac:dyDescent="0.25">
      <c r="A42" s="97"/>
      <c r="P42" s="100"/>
      <c r="Y42" s="100"/>
    </row>
    <row r="43" spans="1:25" s="98" customFormat="1" x14ac:dyDescent="0.25">
      <c r="A43" s="97"/>
      <c r="P43" s="100"/>
      <c r="Y43" s="100"/>
    </row>
    <row r="44" spans="1:25" s="98" customFormat="1" x14ac:dyDescent="0.25">
      <c r="A44" s="97"/>
      <c r="P44" s="100"/>
      <c r="Y44" s="100"/>
    </row>
    <row r="45" spans="1:25" s="98" customFormat="1" x14ac:dyDescent="0.25">
      <c r="A45" s="97"/>
      <c r="P45" s="100"/>
      <c r="Y45" s="100"/>
    </row>
    <row r="46" spans="1:25" s="98" customFormat="1" x14ac:dyDescent="0.25">
      <c r="A46" s="97"/>
      <c r="P46" s="100"/>
      <c r="Y46" s="100"/>
    </row>
    <row r="47" spans="1:25" s="98" customFormat="1" x14ac:dyDescent="0.25">
      <c r="A47" s="97"/>
      <c r="P47" s="100"/>
      <c r="Y47" s="100"/>
    </row>
    <row r="48" spans="1:25" s="98" customFormat="1" x14ac:dyDescent="0.25">
      <c r="A48" s="97"/>
      <c r="P48" s="100"/>
      <c r="Y48" s="100"/>
    </row>
    <row r="49" spans="1:25" s="98" customFormat="1" x14ac:dyDescent="0.25">
      <c r="A49" s="97"/>
      <c r="P49" s="100"/>
      <c r="Y49" s="100"/>
    </row>
    <row r="50" spans="1:25" s="98" customFormat="1" x14ac:dyDescent="0.25">
      <c r="A50" s="97"/>
      <c r="P50" s="100"/>
      <c r="Y50" s="100"/>
    </row>
    <row r="51" spans="1:25" s="98" customFormat="1" x14ac:dyDescent="0.25">
      <c r="A51" s="97"/>
      <c r="P51" s="100"/>
      <c r="Y51" s="100"/>
    </row>
    <row r="52" spans="1:25" s="98" customFormat="1" x14ac:dyDescent="0.25">
      <c r="A52" s="97"/>
      <c r="P52" s="100"/>
      <c r="Y52" s="100"/>
    </row>
    <row r="53" spans="1:25" s="98" customFormat="1" x14ac:dyDescent="0.25">
      <c r="A53" s="97"/>
      <c r="P53" s="100"/>
      <c r="Y53" s="100"/>
    </row>
    <row r="54" spans="1:25" s="98" customFormat="1" x14ac:dyDescent="0.25">
      <c r="A54" s="97"/>
      <c r="P54" s="100"/>
      <c r="Y54" s="100"/>
    </row>
    <row r="55" spans="1:25" s="98" customFormat="1" x14ac:dyDescent="0.25">
      <c r="A55" s="97"/>
      <c r="P55" s="100"/>
      <c r="Y55" s="100"/>
    </row>
  </sheetData>
  <sheetProtection sheet="1" objects="1" scenarios="1"/>
  <customSheetViews>
    <customSheetView guid="{F370B662-7ACF-4679-814D-6630F1464D24}" scale="82" showPageBreaks="1" printArea="1" hiddenColumns="1" view="pageBreakPreview">
      <pane xSplit="1" ySplit="6" topLeftCell="B7" activePane="bottomRight" state="frozen"/>
      <selection pane="bottomRight" activeCell="A30" sqref="A30"/>
      <colBreaks count="1" manualBreakCount="1">
        <brk id="16" max="28" man="1"/>
      </colBreaks>
      <pageMargins left="0.2" right="0.2" top="0" bottom="0.5" header="0" footer="0.25"/>
      <printOptions horizontalCentered="1" verticalCentered="1"/>
      <pageSetup scale="80" orientation="landscape" r:id="rId1"/>
      <headerFooter differentOddEven="1" scaleWithDoc="0">
        <oddHeader xml:space="preserve">&amp;R&amp;"Arial,Bold"&amp;9      Farm Truck Section: Page &amp;P of &amp;N     </oddHeader>
        <oddFooter xml:space="preserve">&amp;L&amp;"Arial,Bold"&amp;10  FARM TRUCKS&amp;C&amp;"Arial,Bold"FOUR MONTH BOOSTER&amp;R&amp;"Arial,Bold"&amp;10 10,000 TO 45,000 LBS GVW     </oddFooter>
        <evenHeader xml:space="preserve">&amp;R&amp;"Arial,Bold"&amp;9      Farm Truck Section: Page &amp;P of &amp;N     </evenHeader>
        <evenFooter xml:space="preserve">&amp;L&amp;"Arial,Bold"&amp;10  FARM TRUCKS&amp;C&amp;"Arial,Bold"FOUR MONTH BOOSTER&amp;R&amp;"Arial,Bold"&amp;10 48,000 TO 69,000 LBS GVW     </evenFooter>
      </headerFooter>
    </customSheetView>
  </customSheetViews>
  <mergeCells count="11">
    <mergeCell ref="Q2:X2"/>
    <mergeCell ref="Q3:X3"/>
    <mergeCell ref="AA1:AB5"/>
    <mergeCell ref="Q5:Q6"/>
    <mergeCell ref="R5:X5"/>
    <mergeCell ref="Q1:X1"/>
    <mergeCell ref="B5:P5"/>
    <mergeCell ref="A1:P1"/>
    <mergeCell ref="A2:P2"/>
    <mergeCell ref="A3:P3"/>
    <mergeCell ref="A5:A6"/>
  </mergeCells>
  <printOptions horizontalCentered="1" verticalCentered="1"/>
  <pageMargins left="0.2" right="0.2" top="0" bottom="0.5" header="0" footer="0.25"/>
  <pageSetup scale="80" orientation="landscape" r:id="rId2"/>
  <headerFooter differentOddEven="1" scaleWithDoc="0">
    <oddHeader xml:space="preserve">&amp;R&amp;"Arial,Bold"&amp;9      Farm Truck Section: Page &amp;P of &amp;N     </oddHeader>
    <oddFooter xml:space="preserve">&amp;L&amp;"Arial,Bold"&amp;10  FARM TRUCKS&amp;C&amp;"Arial,Bold"FOUR MONTH BOOSTER&amp;R&amp;"Arial,Bold"&amp;10 10,000 TO 45,000 LBS GVW     </oddFooter>
    <evenHeader xml:space="preserve">&amp;R&amp;"Arial,Bold"&amp;9      Farm Truck Section: Page &amp;P of &amp;N     </evenHeader>
    <evenFooter xml:space="preserve">&amp;L&amp;"Arial,Bold"&amp;10  FARM TRUCKS&amp;C&amp;"Arial,Bold"FOUR MONTH BOOSTER&amp;R&amp;"Arial,Bold"&amp;10 48,000 TO 69,000 LBS GVW     </evenFooter>
  </headerFooter>
  <colBreaks count="1" manualBreakCount="1">
    <brk id="16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9.9978637043366805E-2"/>
  </sheetPr>
  <dimension ref="A1:AE55"/>
  <sheetViews>
    <sheetView tabSelected="1" view="pageBreakPreview" zoomScale="82" zoomScaleNormal="100" zoomScaleSheetLayoutView="82" workbookViewId="0">
      <pane xSplit="1" ySplit="6" topLeftCell="B7" activePane="bottomRight" state="frozen"/>
      <selection activeCell="F17" sqref="F17"/>
      <selection pane="topRight" activeCell="F17" sqref="F17"/>
      <selection pane="bottomLeft" activeCell="F17" sqref="F17"/>
      <selection pane="bottomRight" activeCell="F17" sqref="F17"/>
    </sheetView>
  </sheetViews>
  <sheetFormatPr defaultColWidth="8.90625" defaultRowHeight="15.6" x14ac:dyDescent="0.25"/>
  <cols>
    <col min="1" max="1" width="10.08984375" style="36" customWidth="1"/>
    <col min="2" max="3" width="7.81640625" style="24" customWidth="1"/>
    <col min="4" max="10" width="8.54296875" style="24" customWidth="1"/>
    <col min="11" max="16" width="9.36328125" style="24" customWidth="1"/>
    <col min="17" max="17" width="10.08984375" style="24" customWidth="1"/>
    <col min="18" max="24" width="9.36328125" style="24" customWidth="1"/>
    <col min="25" max="25" width="0.90625" style="24" hidden="1" customWidth="1"/>
    <col min="26" max="26" width="2.36328125" style="30" hidden="1" customWidth="1"/>
    <col min="27" max="27" width="12.36328125" style="24" hidden="1" customWidth="1"/>
    <col min="28" max="28" width="12.36328125" style="22" hidden="1" customWidth="1"/>
    <col min="29" max="29" width="9.81640625" style="37" customWidth="1"/>
    <col min="30" max="35" width="9.81640625" style="24" customWidth="1"/>
    <col min="36" max="16384" width="8.90625" style="24"/>
  </cols>
  <sheetData>
    <row r="1" spans="1:31" s="37" customFormat="1" ht="18" customHeight="1" thickTop="1" x14ac:dyDescent="0.25">
      <c r="A1" s="181" t="s">
        <v>13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1" t="s">
        <v>13</v>
      </c>
      <c r="R1" s="182"/>
      <c r="S1" s="182"/>
      <c r="T1" s="182"/>
      <c r="U1" s="182"/>
      <c r="V1" s="182"/>
      <c r="W1" s="182"/>
      <c r="X1" s="182"/>
      <c r="Y1" s="99"/>
      <c r="Z1" s="102"/>
      <c r="AA1" s="183" t="s">
        <v>27</v>
      </c>
      <c r="AB1" s="184"/>
    </row>
    <row r="2" spans="1:31" s="37" customFormat="1" ht="18" customHeight="1" x14ac:dyDescent="0.25">
      <c r="A2" s="181" t="s">
        <v>24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1" t="s">
        <v>24</v>
      </c>
      <c r="R2" s="182"/>
      <c r="S2" s="182"/>
      <c r="T2" s="182"/>
      <c r="U2" s="182"/>
      <c r="V2" s="182"/>
      <c r="W2" s="182"/>
      <c r="X2" s="182"/>
      <c r="Y2" s="99"/>
      <c r="Z2" s="103"/>
      <c r="AA2" s="185"/>
      <c r="AB2" s="186"/>
    </row>
    <row r="3" spans="1:31" s="37" customFormat="1" ht="18" customHeight="1" x14ac:dyDescent="0.25">
      <c r="A3" s="181" t="s">
        <v>20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1" t="s">
        <v>20</v>
      </c>
      <c r="R3" s="182"/>
      <c r="S3" s="182"/>
      <c r="T3" s="182"/>
      <c r="U3" s="182"/>
      <c r="V3" s="182"/>
      <c r="W3" s="182"/>
      <c r="X3" s="182"/>
      <c r="Y3" s="99"/>
      <c r="Z3" s="103"/>
      <c r="AA3" s="185"/>
      <c r="AB3" s="186"/>
    </row>
    <row r="4" spans="1:31" s="37" customFormat="1" ht="9.9" customHeight="1" thickBot="1" x14ac:dyDescent="0.3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  <c r="N4" s="100"/>
      <c r="O4" s="100"/>
      <c r="P4" s="124"/>
      <c r="Q4" s="100"/>
      <c r="R4" s="99"/>
      <c r="S4" s="99"/>
      <c r="T4" s="99"/>
      <c r="U4" s="99"/>
      <c r="V4" s="99"/>
      <c r="W4" s="99"/>
      <c r="X4" s="99"/>
      <c r="Y4" s="99"/>
      <c r="Z4" s="104"/>
      <c r="AA4" s="185"/>
      <c r="AB4" s="186"/>
    </row>
    <row r="5" spans="1:31" ht="27" customHeight="1" thickTop="1" thickBot="1" x14ac:dyDescent="0.3">
      <c r="A5" s="189" t="s">
        <v>34</v>
      </c>
      <c r="B5" s="191" t="s">
        <v>31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3"/>
      <c r="Q5" s="189" t="s">
        <v>34</v>
      </c>
      <c r="R5" s="191" t="s">
        <v>31</v>
      </c>
      <c r="S5" s="192"/>
      <c r="T5" s="192"/>
      <c r="U5" s="192"/>
      <c r="V5" s="192"/>
      <c r="W5" s="192"/>
      <c r="X5" s="193"/>
      <c r="Y5" s="100"/>
      <c r="Z5" s="104"/>
      <c r="AA5" s="187"/>
      <c r="AB5" s="188"/>
    </row>
    <row r="6" spans="1:31" ht="27" customHeight="1" thickBot="1" x14ac:dyDescent="0.3">
      <c r="A6" s="190"/>
      <c r="B6" s="122">
        <v>10000</v>
      </c>
      <c r="C6" s="40">
        <v>12000</v>
      </c>
      <c r="D6" s="120">
        <v>14000</v>
      </c>
      <c r="E6" s="40">
        <v>16000</v>
      </c>
      <c r="F6" s="120">
        <v>18000</v>
      </c>
      <c r="G6" s="40">
        <v>20000</v>
      </c>
      <c r="H6" s="120">
        <v>23000</v>
      </c>
      <c r="I6" s="40">
        <v>26000</v>
      </c>
      <c r="J6" s="120">
        <v>28000</v>
      </c>
      <c r="K6" s="92">
        <v>32000</v>
      </c>
      <c r="L6" s="121">
        <v>34000</v>
      </c>
      <c r="M6" s="40">
        <v>38000</v>
      </c>
      <c r="N6" s="120">
        <v>40000</v>
      </c>
      <c r="O6" s="92">
        <v>42000</v>
      </c>
      <c r="P6" s="159">
        <v>45000</v>
      </c>
      <c r="Q6" s="190"/>
      <c r="R6" s="40">
        <v>48000</v>
      </c>
      <c r="S6" s="120">
        <v>51000</v>
      </c>
      <c r="T6" s="40">
        <v>54000</v>
      </c>
      <c r="U6" s="120">
        <v>55000</v>
      </c>
      <c r="V6" s="92">
        <v>60000</v>
      </c>
      <c r="W6" s="120">
        <v>65000</v>
      </c>
      <c r="X6" s="113">
        <v>69000</v>
      </c>
      <c r="Y6" s="109"/>
      <c r="Z6" s="105"/>
      <c r="AA6" s="125" t="s">
        <v>4</v>
      </c>
      <c r="AB6" s="126" t="s">
        <v>2</v>
      </c>
    </row>
    <row r="7" spans="1:31" ht="2.1" customHeight="1" thickBot="1" x14ac:dyDescent="0.25">
      <c r="A7" s="114"/>
      <c r="B7" s="116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60"/>
      <c r="Q7" s="117"/>
      <c r="R7" s="101"/>
      <c r="S7" s="101"/>
      <c r="T7" s="101"/>
      <c r="U7" s="101"/>
      <c r="V7" s="101"/>
      <c r="W7" s="101"/>
      <c r="X7" s="115"/>
      <c r="Y7" s="109"/>
      <c r="Z7" s="105"/>
      <c r="AA7" s="118"/>
      <c r="AB7" s="119"/>
    </row>
    <row r="8" spans="1:31" ht="18" customHeight="1" x14ac:dyDescent="0.25">
      <c r="A8" s="147">
        <v>6000</v>
      </c>
      <c r="B8" s="148">
        <f>SUM($AB$9-$AB$8)*0.6</f>
        <v>3.5999999999999996</v>
      </c>
      <c r="C8" s="135">
        <f>SUM($AB$10-$AB$8)*0.6</f>
        <v>6.6</v>
      </c>
      <c r="D8" s="135">
        <f>SUM($AB$11-$AB$8)*0.6</f>
        <v>10.799999999999999</v>
      </c>
      <c r="E8" s="135">
        <f>SUM($AB$12-$AB$8)*0.6</f>
        <v>17.399999999999999</v>
      </c>
      <c r="F8" s="135">
        <f>SUM($AB$13-$AB$8)*0.6</f>
        <v>30.599999999999998</v>
      </c>
      <c r="G8" s="135">
        <f>SUM($AB$14-$AB$8)*0.6</f>
        <v>37.799999999999997</v>
      </c>
      <c r="H8" s="135">
        <f>SUM($AB$15-$AB$8)*0.6</f>
        <v>48</v>
      </c>
      <c r="I8" s="135">
        <f>SUM($AB$16-$AB$8)*0.6</f>
        <v>58.8</v>
      </c>
      <c r="J8" s="135">
        <f>SUM($AB$17-$AB$8)*0.6</f>
        <v>69.599999999999994</v>
      </c>
      <c r="K8" s="136">
        <f>SUM($AB$18-$AB$8)*0.6</f>
        <v>87</v>
      </c>
      <c r="L8" s="135">
        <f>SUM($AB$19-$AB$8)*0.6</f>
        <v>117.6</v>
      </c>
      <c r="M8" s="135">
        <f>SUM($AB$20-$AB$8)*0.6</f>
        <v>146.4</v>
      </c>
      <c r="N8" s="135">
        <f>SUM($AB$21-$AB$8)*0.6</f>
        <v>153</v>
      </c>
      <c r="O8" s="136">
        <f>SUM($AB$22-$AB$8)*0.6</f>
        <v>160.19999999999999</v>
      </c>
      <c r="P8" s="137">
        <f>SUM($AB$23-$AB$8)*0.6</f>
        <v>170.4</v>
      </c>
      <c r="Q8" s="162">
        <v>6000</v>
      </c>
      <c r="R8" s="135">
        <f>SUM($AB$24-$AB$8)*0.6</f>
        <v>180.6</v>
      </c>
      <c r="S8" s="135">
        <f>SUM($AB$25-$AB$8)*0.6</f>
        <v>191.4</v>
      </c>
      <c r="T8" s="135">
        <f>SUM($AB$26-$AB$8)*0.6</f>
        <v>201.6</v>
      </c>
      <c r="U8" s="135">
        <f>SUM($AB$27-$AB$8)*0.6</f>
        <v>206.4</v>
      </c>
      <c r="V8" s="136">
        <f>SUM($AB$28-$AB$8)*0.6</f>
        <v>223.79999999999998</v>
      </c>
      <c r="W8" s="135">
        <f>SUM($AB$29-$AB$8)*0.6</f>
        <v>252</v>
      </c>
      <c r="X8" s="137">
        <f>SUM($AB$30-$AB$8)*0.6</f>
        <v>268.8</v>
      </c>
      <c r="Y8" s="110"/>
      <c r="Z8" s="106"/>
      <c r="AA8" s="127">
        <v>6000</v>
      </c>
      <c r="AB8" s="128">
        <v>21</v>
      </c>
    </row>
    <row r="9" spans="1:31" ht="18" customHeight="1" x14ac:dyDescent="0.25">
      <c r="A9" s="149">
        <v>10000</v>
      </c>
      <c r="B9" s="158"/>
      <c r="C9" s="138">
        <f>SUM($AB$10-$AB$9)*0.6</f>
        <v>3</v>
      </c>
      <c r="D9" s="138">
        <f>SUM($AB$11-$AB$9)*0.6</f>
        <v>7.1999999999999993</v>
      </c>
      <c r="E9" s="138">
        <f>SUM($AB$12-$AB$9)*0.6</f>
        <v>13.799999999999999</v>
      </c>
      <c r="F9" s="138">
        <f>SUM($AB$13-$AB$9)*0.6</f>
        <v>27</v>
      </c>
      <c r="G9" s="138">
        <f>SUM($AB$14-$AB$9)*0.6</f>
        <v>34.199999999999996</v>
      </c>
      <c r="H9" s="138">
        <f>SUM($AB$15-$AB$9)*0.6</f>
        <v>44.4</v>
      </c>
      <c r="I9" s="138">
        <f>SUM($AB$16-$AB$9)*0.6</f>
        <v>55.199999999999996</v>
      </c>
      <c r="J9" s="138">
        <f>SUM($AB$17-$AB$9)*0.6</f>
        <v>66</v>
      </c>
      <c r="K9" s="139">
        <f>SUM($AB$18-$AB$9)*0.6</f>
        <v>83.399999999999991</v>
      </c>
      <c r="L9" s="139">
        <f>SUM($AB$19-$AB$9)*0.6</f>
        <v>114</v>
      </c>
      <c r="M9" s="138">
        <f>SUM($AB$20-$AB$9)*0.6</f>
        <v>142.79999999999998</v>
      </c>
      <c r="N9" s="138">
        <f>SUM($AB$21-$AB$9)*0.6</f>
        <v>149.4</v>
      </c>
      <c r="O9" s="139">
        <f>SUM($AB$22-$AB$9)*0.6</f>
        <v>156.6</v>
      </c>
      <c r="P9" s="140">
        <f>SUM($AB$23-$AB$9)*0.6</f>
        <v>166.79999999999998</v>
      </c>
      <c r="Q9" s="163">
        <v>10000</v>
      </c>
      <c r="R9" s="138">
        <f>SUM($AB$24-$AB$9)*0.6</f>
        <v>177</v>
      </c>
      <c r="S9" s="138">
        <f>SUM($AB$25-$AB$9)*0.6</f>
        <v>187.79999999999998</v>
      </c>
      <c r="T9" s="138">
        <f>SUM($AB$26-$AB$9)*0.6</f>
        <v>198</v>
      </c>
      <c r="U9" s="138">
        <f>SUM($AB$27-$AB$9)*0.6</f>
        <v>202.79999999999998</v>
      </c>
      <c r="V9" s="139">
        <f>SUM($AB$28-$AB$9)*0.6</f>
        <v>220.2</v>
      </c>
      <c r="W9" s="138">
        <f>SUM($AB$29-$AB$9)*0.6</f>
        <v>248.39999999999998</v>
      </c>
      <c r="X9" s="140">
        <f>SUM($AB$30-$AB$9)*0.6</f>
        <v>265.2</v>
      </c>
      <c r="Y9" s="110"/>
      <c r="Z9" s="106"/>
      <c r="AA9" s="129">
        <v>10000</v>
      </c>
      <c r="AB9" s="130">
        <v>27</v>
      </c>
    </row>
    <row r="10" spans="1:31" ht="18" customHeight="1" x14ac:dyDescent="0.25">
      <c r="A10" s="151">
        <v>12000</v>
      </c>
      <c r="B10" s="152"/>
      <c r="C10" s="141"/>
      <c r="D10" s="141">
        <f>SUM($AB$11-$AB$10)*0.6</f>
        <v>4.2</v>
      </c>
      <c r="E10" s="141">
        <f>SUM($AB$12-$AB$10)*0.6</f>
        <v>10.799999999999999</v>
      </c>
      <c r="F10" s="141">
        <f>SUM($AB$13-$AB$10)*0.6</f>
        <v>24</v>
      </c>
      <c r="G10" s="141">
        <f>SUM($AB$14-$AB$10)*0.6</f>
        <v>31.2</v>
      </c>
      <c r="H10" s="141">
        <f>SUM($AB$15-$AB$10)*0.6</f>
        <v>41.4</v>
      </c>
      <c r="I10" s="141">
        <f>SUM($AB$16-$AB$10)*0.6</f>
        <v>52.199999999999996</v>
      </c>
      <c r="J10" s="141">
        <f>SUM($AB$17-$AB$10)*0.6</f>
        <v>63</v>
      </c>
      <c r="K10" s="142">
        <f>SUM($AB$18-$AB$10)*0.6</f>
        <v>80.399999999999991</v>
      </c>
      <c r="L10" s="141">
        <f>SUM($AB$19-$AB$10)*0.6</f>
        <v>111</v>
      </c>
      <c r="M10" s="141">
        <f>SUM($AB$20-$AB$10)*0.6</f>
        <v>139.79999999999998</v>
      </c>
      <c r="N10" s="141">
        <f>SUM($AB$21-$AB$10)*0.6</f>
        <v>146.4</v>
      </c>
      <c r="O10" s="142">
        <f>SUM($AB$22-$AB$10)*0.6</f>
        <v>153.6</v>
      </c>
      <c r="P10" s="143">
        <f>SUM($AB$23-$AB$10)*0.6</f>
        <v>163.79999999999998</v>
      </c>
      <c r="Q10" s="164">
        <v>12000</v>
      </c>
      <c r="R10" s="141">
        <f>SUM($AB$24-$AB$10)*0.6</f>
        <v>174</v>
      </c>
      <c r="S10" s="141">
        <f>SUM($AB$25-$AB$10)*0.6</f>
        <v>184.79999999999998</v>
      </c>
      <c r="T10" s="141">
        <f>SUM($AB$26-$AB$10)*0.6</f>
        <v>195</v>
      </c>
      <c r="U10" s="141">
        <f>SUM($AB$27-$AB$10)*0.6</f>
        <v>199.79999999999998</v>
      </c>
      <c r="V10" s="142">
        <f>SUM($AB$28-$AB$10)*0.6</f>
        <v>217.2</v>
      </c>
      <c r="W10" s="141">
        <f>SUM($AB$29-$AB$10)*0.6</f>
        <v>245.39999999999998</v>
      </c>
      <c r="X10" s="143">
        <f>SUM($AB$30-$AB$10)*0.6</f>
        <v>262.2</v>
      </c>
      <c r="Y10" s="110"/>
      <c r="Z10" s="106"/>
      <c r="AA10" s="131">
        <v>12000</v>
      </c>
      <c r="AB10" s="132">
        <v>32</v>
      </c>
    </row>
    <row r="11" spans="1:31" ht="18" customHeight="1" x14ac:dyDescent="0.25">
      <c r="A11" s="149">
        <v>14000</v>
      </c>
      <c r="B11" s="158"/>
      <c r="C11" s="138"/>
      <c r="D11" s="138"/>
      <c r="E11" s="138">
        <f>SUM($AB$12-$AB$11)*0.6</f>
        <v>6.6</v>
      </c>
      <c r="F11" s="138">
        <f>SUM($AB$13-$AB$11)*0.6</f>
        <v>19.8</v>
      </c>
      <c r="G11" s="138">
        <f>SUM($AB$14-$AB$11)*0.6</f>
        <v>27</v>
      </c>
      <c r="H11" s="138">
        <f>SUM($AB$15-$AB$11)*0.6</f>
        <v>37.199999999999996</v>
      </c>
      <c r="I11" s="138">
        <f>SUM($AB$16-$AB$11)*0.6</f>
        <v>48</v>
      </c>
      <c r="J11" s="138">
        <f>SUM($AB$17-$AB$11)*0.6</f>
        <v>58.8</v>
      </c>
      <c r="K11" s="139">
        <f>SUM($AB$18-$AB$11)*0.6</f>
        <v>76.2</v>
      </c>
      <c r="L11" s="139">
        <f>SUM($AB$19-$AB$11)*0.6</f>
        <v>106.8</v>
      </c>
      <c r="M11" s="138">
        <f>SUM($AB$20-$AB$11)*0.6</f>
        <v>135.6</v>
      </c>
      <c r="N11" s="138">
        <f>SUM($AB$21-$AB$11)*0.6</f>
        <v>142.19999999999999</v>
      </c>
      <c r="O11" s="139">
        <f>SUM($AB$22-$AB$11)*0.6</f>
        <v>149.4</v>
      </c>
      <c r="P11" s="140">
        <f>SUM($AB$23-$AB$11)*0.6</f>
        <v>159.6</v>
      </c>
      <c r="Q11" s="163">
        <v>14000</v>
      </c>
      <c r="R11" s="138">
        <f>SUM($AB$24-$AB$11)*0.6</f>
        <v>169.79999999999998</v>
      </c>
      <c r="S11" s="138">
        <f>SUM($AB$25-$AB$11)*0.6</f>
        <v>180.6</v>
      </c>
      <c r="T11" s="138">
        <f>SUM($AB$26-$AB$11)*0.6</f>
        <v>190.79999999999998</v>
      </c>
      <c r="U11" s="138">
        <f>SUM($AB$27-$AB$11)*0.6</f>
        <v>195.6</v>
      </c>
      <c r="V11" s="139">
        <f>SUM($AB$28-$AB$11)*0.6</f>
        <v>213</v>
      </c>
      <c r="W11" s="138">
        <f>SUM($AB$29-$AB$11)*0.6</f>
        <v>241.2</v>
      </c>
      <c r="X11" s="140">
        <f>SUM($AB$30-$AB$11)*0.6</f>
        <v>258</v>
      </c>
      <c r="Y11" s="110"/>
      <c r="Z11" s="106"/>
      <c r="AA11" s="129">
        <v>14000</v>
      </c>
      <c r="AB11" s="130">
        <v>39</v>
      </c>
    </row>
    <row r="12" spans="1:31" ht="18" customHeight="1" x14ac:dyDescent="0.25">
      <c r="A12" s="151">
        <v>16000</v>
      </c>
      <c r="B12" s="152"/>
      <c r="C12" s="141"/>
      <c r="D12" s="141"/>
      <c r="E12" s="141"/>
      <c r="F12" s="141">
        <f>SUM($AB$13-$AB$12)*0.6</f>
        <v>13.2</v>
      </c>
      <c r="G12" s="141">
        <f>SUM($AB$14-$AB$12)*0.6</f>
        <v>20.399999999999999</v>
      </c>
      <c r="H12" s="141">
        <f>SUM($AB$15-$AB$12)*0.6</f>
        <v>30.599999999999998</v>
      </c>
      <c r="I12" s="141">
        <f>SUM($AB$16-$AB$12)*0.6</f>
        <v>41.4</v>
      </c>
      <c r="J12" s="141">
        <f>SUM($AB$17-$AB$12)*0.6</f>
        <v>52.199999999999996</v>
      </c>
      <c r="K12" s="142">
        <f>SUM($AB$18-$AB$12)*0.6</f>
        <v>69.599999999999994</v>
      </c>
      <c r="L12" s="141">
        <f>SUM($AB$19-$AB$12)*0.6</f>
        <v>100.2</v>
      </c>
      <c r="M12" s="141">
        <f>SUM($AB$20-$AB$12)*0.6</f>
        <v>129</v>
      </c>
      <c r="N12" s="141">
        <f>SUM($AB$21-$AB$12)*0.6</f>
        <v>135.6</v>
      </c>
      <c r="O12" s="142">
        <f>SUM($AB$22-$AB$12)*0.6</f>
        <v>142.79999999999998</v>
      </c>
      <c r="P12" s="143">
        <f>SUM($AB$23-$AB$12)*0.6</f>
        <v>153</v>
      </c>
      <c r="Q12" s="164">
        <v>16000</v>
      </c>
      <c r="R12" s="141">
        <f>SUM($AB$24-$AB$12)*0.6</f>
        <v>163.19999999999999</v>
      </c>
      <c r="S12" s="141">
        <f>SUM($AB$25-$AB$12)*0.6</f>
        <v>174</v>
      </c>
      <c r="T12" s="141">
        <f>SUM($AB$26-$AB$12)*0.6</f>
        <v>184.2</v>
      </c>
      <c r="U12" s="141">
        <f>SUM($AB$27-$AB$12)*0.6</f>
        <v>189</v>
      </c>
      <c r="V12" s="142">
        <f>SUM($AB$28-$AB$12)*0.6</f>
        <v>206.4</v>
      </c>
      <c r="W12" s="141">
        <f>SUM($AB$29-$AB$12)*0.6</f>
        <v>234.6</v>
      </c>
      <c r="X12" s="143">
        <f>SUM($AB$30-$AB$12)*0.6</f>
        <v>251.39999999999998</v>
      </c>
      <c r="Y12" s="110"/>
      <c r="Z12" s="106"/>
      <c r="AA12" s="131">
        <v>16000</v>
      </c>
      <c r="AB12" s="132">
        <v>50</v>
      </c>
    </row>
    <row r="13" spans="1:31" ht="18" customHeight="1" x14ac:dyDescent="0.25">
      <c r="A13" s="149">
        <v>18000</v>
      </c>
      <c r="B13" s="158"/>
      <c r="C13" s="138"/>
      <c r="D13" s="138"/>
      <c r="E13" s="138"/>
      <c r="F13" s="138"/>
      <c r="G13" s="138">
        <f>SUM($AB$14-$AB$13)*0.6</f>
        <v>7.1999999999999993</v>
      </c>
      <c r="H13" s="138">
        <f>SUM($AB$15-$AB$13)*0.6</f>
        <v>17.399999999999999</v>
      </c>
      <c r="I13" s="138">
        <f>SUM($AB$16-$AB$13)*0.6</f>
        <v>28.2</v>
      </c>
      <c r="J13" s="138">
        <f>SUM($AB$17-$AB$13)*0.6</f>
        <v>39</v>
      </c>
      <c r="K13" s="139">
        <f>SUM($AB$18-$AB$13)*0.6</f>
        <v>56.4</v>
      </c>
      <c r="L13" s="139">
        <f>SUM($AB$19-$AB$13)*0.6</f>
        <v>87</v>
      </c>
      <c r="M13" s="138">
        <f>SUM($AB$20-$AB$13)*0.6</f>
        <v>115.8</v>
      </c>
      <c r="N13" s="138">
        <f>SUM($AB$21-$AB$13)*0.6</f>
        <v>122.39999999999999</v>
      </c>
      <c r="O13" s="139">
        <f>SUM($AB$22-$AB$13)*0.6</f>
        <v>129.6</v>
      </c>
      <c r="P13" s="140">
        <f>SUM($AB$23-$AB$13)*0.6</f>
        <v>139.79999999999998</v>
      </c>
      <c r="Q13" s="163">
        <v>18000</v>
      </c>
      <c r="R13" s="138">
        <f>SUM($AB$24-$AB$13)*0.6</f>
        <v>150</v>
      </c>
      <c r="S13" s="138">
        <f>SUM($AB$25-$AB$13)*0.6</f>
        <v>160.79999999999998</v>
      </c>
      <c r="T13" s="138">
        <f>SUM($AB$26-$AB$13)*0.6</f>
        <v>171</v>
      </c>
      <c r="U13" s="138">
        <f>SUM($AB$27-$AB$13)*0.6</f>
        <v>175.79999999999998</v>
      </c>
      <c r="V13" s="139">
        <f>SUM($AB$28-$AB$13)*0.6</f>
        <v>193.2</v>
      </c>
      <c r="W13" s="138">
        <f>SUM($AB$29-$AB$13)*0.6</f>
        <v>221.4</v>
      </c>
      <c r="X13" s="140">
        <f>SUM($AB$30-$AB$13)*0.6</f>
        <v>238.2</v>
      </c>
      <c r="Y13" s="110"/>
      <c r="Z13" s="106"/>
      <c r="AA13" s="129">
        <v>18000</v>
      </c>
      <c r="AB13" s="130">
        <v>72</v>
      </c>
    </row>
    <row r="14" spans="1:31" ht="18" customHeight="1" x14ac:dyDescent="0.25">
      <c r="A14" s="151">
        <v>20000</v>
      </c>
      <c r="B14" s="152"/>
      <c r="C14" s="141"/>
      <c r="D14" s="141"/>
      <c r="E14" s="141"/>
      <c r="F14" s="141"/>
      <c r="G14" s="141"/>
      <c r="H14" s="141">
        <f>SUM($AB$15-$AB$14)*0.6</f>
        <v>10.199999999999999</v>
      </c>
      <c r="I14" s="141">
        <f>SUM($AB$16-$AB$14)*0.6</f>
        <v>21</v>
      </c>
      <c r="J14" s="141">
        <f>SUM($AB$17-$AB$14)*0.6</f>
        <v>31.799999999999997</v>
      </c>
      <c r="K14" s="142">
        <f>SUM($AB$18-$AB$14)*0.6</f>
        <v>49.199999999999996</v>
      </c>
      <c r="L14" s="141">
        <f>SUM($AB$19-$AB$14)*0.6</f>
        <v>79.8</v>
      </c>
      <c r="M14" s="141">
        <f>SUM($AB$20-$AB$14)*0.6</f>
        <v>108.6</v>
      </c>
      <c r="N14" s="141">
        <f>SUM($AB$21-$AB$14)*0.6</f>
        <v>115.19999999999999</v>
      </c>
      <c r="O14" s="142">
        <f>SUM($AB$22-$AB$14)*0.6</f>
        <v>122.39999999999999</v>
      </c>
      <c r="P14" s="143">
        <f>SUM($AB$23-$AB$14)*0.6</f>
        <v>132.6</v>
      </c>
      <c r="Q14" s="164">
        <v>20000</v>
      </c>
      <c r="R14" s="141">
        <f>SUM($AB$24-$AB$14)*0.6</f>
        <v>142.79999999999998</v>
      </c>
      <c r="S14" s="141">
        <f>SUM($AB$25-$AB$14)*0.6</f>
        <v>153.6</v>
      </c>
      <c r="T14" s="141">
        <f>SUM($AB$26-$AB$14)*0.6</f>
        <v>163.79999999999998</v>
      </c>
      <c r="U14" s="141">
        <f>SUM($AB$27-$AB$14)*0.6</f>
        <v>168.6</v>
      </c>
      <c r="V14" s="142">
        <f>SUM($AB$28-$AB$14)*0.6</f>
        <v>186</v>
      </c>
      <c r="W14" s="141">
        <f>SUM($AB$29-$AB$14)*0.6</f>
        <v>214.2</v>
      </c>
      <c r="X14" s="143">
        <f>SUM($AB$30-$AB$14)*0.6</f>
        <v>231</v>
      </c>
      <c r="Y14" s="110"/>
      <c r="Z14" s="107"/>
      <c r="AA14" s="131">
        <v>20000</v>
      </c>
      <c r="AB14" s="132">
        <v>84</v>
      </c>
      <c r="AC14" s="112"/>
    </row>
    <row r="15" spans="1:31" ht="18" customHeight="1" x14ac:dyDescent="0.25">
      <c r="A15" s="149">
        <v>23000</v>
      </c>
      <c r="B15" s="158"/>
      <c r="C15" s="138"/>
      <c r="D15" s="138"/>
      <c r="E15" s="138"/>
      <c r="F15" s="138"/>
      <c r="G15" s="138"/>
      <c r="H15" s="138"/>
      <c r="I15" s="138">
        <f>SUM($AB$16-$AB$15)*0.6</f>
        <v>10.799999999999999</v>
      </c>
      <c r="J15" s="138">
        <f>SUM($AB$17-$AB$15)*0.6</f>
        <v>21.599999999999998</v>
      </c>
      <c r="K15" s="139">
        <f>SUM($AB$18-$AB$15)*0.6</f>
        <v>39</v>
      </c>
      <c r="L15" s="139">
        <f>SUM($AB$19-$AB$15)*0.6</f>
        <v>69.599999999999994</v>
      </c>
      <c r="M15" s="138">
        <f>SUM($AB$20-$AB$15)*0.6</f>
        <v>98.399999999999991</v>
      </c>
      <c r="N15" s="138">
        <f>SUM($AB$21-$AB$15)*0.6</f>
        <v>105</v>
      </c>
      <c r="O15" s="139">
        <f>SUM($AB$22-$AB$15)*0.6</f>
        <v>112.2</v>
      </c>
      <c r="P15" s="140">
        <f>SUM($AB$23-$AB$15)*0.6</f>
        <v>122.39999999999999</v>
      </c>
      <c r="Q15" s="163">
        <v>23000</v>
      </c>
      <c r="R15" s="138">
        <f>SUM($AB$24-$AB$15)*0.6</f>
        <v>132.6</v>
      </c>
      <c r="S15" s="138">
        <f>SUM($AB$25-$AB$15)*0.6</f>
        <v>143.4</v>
      </c>
      <c r="T15" s="138">
        <f>SUM($AB$26-$AB$15)*0.6</f>
        <v>153.6</v>
      </c>
      <c r="U15" s="138">
        <f>SUM($AB$27-$AB$15)*0.6</f>
        <v>158.4</v>
      </c>
      <c r="V15" s="139">
        <f>SUM($AB$28-$AB$15)*0.6</f>
        <v>175.79999999999998</v>
      </c>
      <c r="W15" s="138">
        <f>SUM($AB$29-$AB$15)*0.6</f>
        <v>204</v>
      </c>
      <c r="X15" s="140">
        <f>SUM($AB$30-$AB$15)*0.6</f>
        <v>220.79999999999998</v>
      </c>
      <c r="Y15" s="110"/>
      <c r="Z15" s="106"/>
      <c r="AA15" s="129">
        <v>23000</v>
      </c>
      <c r="AB15" s="130">
        <v>101</v>
      </c>
    </row>
    <row r="16" spans="1:31" ht="18" customHeight="1" x14ac:dyDescent="0.25">
      <c r="A16" s="151">
        <v>26000</v>
      </c>
      <c r="B16" s="152"/>
      <c r="C16" s="141"/>
      <c r="D16" s="141"/>
      <c r="E16" s="141"/>
      <c r="F16" s="141"/>
      <c r="G16" s="141"/>
      <c r="H16" s="141"/>
      <c r="I16" s="141"/>
      <c r="J16" s="141">
        <f>SUM($AB$17-$AB$16)*0.6</f>
        <v>10.799999999999999</v>
      </c>
      <c r="K16" s="142">
        <f>SUM($AB$18-$AB$16)*0.6</f>
        <v>28.2</v>
      </c>
      <c r="L16" s="141">
        <f>SUM($AB$19-$AB$16)*0.6</f>
        <v>58.8</v>
      </c>
      <c r="M16" s="141">
        <f>SUM($AB$20-$AB$16)*0.6</f>
        <v>87.6</v>
      </c>
      <c r="N16" s="141">
        <f>SUM($AB$21-$AB$16)*0.6</f>
        <v>94.2</v>
      </c>
      <c r="O16" s="142">
        <f>SUM($AB$22-$AB$16)*0.6</f>
        <v>101.39999999999999</v>
      </c>
      <c r="P16" s="143">
        <f>SUM($AB$23-$AB$16)*0.6</f>
        <v>111.6</v>
      </c>
      <c r="Q16" s="164">
        <v>26000</v>
      </c>
      <c r="R16" s="141">
        <f>SUM($AB$24-$AB$16)*0.6</f>
        <v>121.8</v>
      </c>
      <c r="S16" s="141">
        <f>SUM($AB$25-$AB$16)*0.6</f>
        <v>132.6</v>
      </c>
      <c r="T16" s="141">
        <f>SUM($AB$26-$AB$16)*0.6</f>
        <v>142.79999999999998</v>
      </c>
      <c r="U16" s="141">
        <f>SUM($AB$27-$AB$16)*0.6</f>
        <v>147.6</v>
      </c>
      <c r="V16" s="142">
        <f>SUM($AB$28-$AB$16)*0.6</f>
        <v>165</v>
      </c>
      <c r="W16" s="141">
        <f>SUM($AB$29-$AB$16)*0.6</f>
        <v>193.2</v>
      </c>
      <c r="X16" s="143">
        <f>SUM($AB$30-$AB$16)*0.6</f>
        <v>210</v>
      </c>
      <c r="Y16" s="110"/>
      <c r="Z16" s="107"/>
      <c r="AA16" s="131">
        <v>26000</v>
      </c>
      <c r="AB16" s="132">
        <v>119</v>
      </c>
      <c r="AE16" s="34"/>
    </row>
    <row r="17" spans="1:28" ht="18" customHeight="1" x14ac:dyDescent="0.25">
      <c r="A17" s="149">
        <v>28000</v>
      </c>
      <c r="B17" s="158"/>
      <c r="C17" s="138"/>
      <c r="D17" s="138"/>
      <c r="E17" s="138"/>
      <c r="F17" s="138"/>
      <c r="G17" s="138"/>
      <c r="H17" s="138"/>
      <c r="I17" s="138"/>
      <c r="J17" s="138"/>
      <c r="K17" s="139">
        <f>SUM($AB$18-$AB$17)*0.6</f>
        <v>17.399999999999999</v>
      </c>
      <c r="L17" s="139">
        <f>SUM($AB$19-$AB$17)*0.6</f>
        <v>48</v>
      </c>
      <c r="M17" s="138">
        <f>SUM($AB$20-$AB$17)*0.6</f>
        <v>76.8</v>
      </c>
      <c r="N17" s="138">
        <f>SUM($AB$21-$AB$17)*0.6</f>
        <v>83.399999999999991</v>
      </c>
      <c r="O17" s="139">
        <f>SUM($AB$22-$AB$17)*0.6</f>
        <v>90.6</v>
      </c>
      <c r="P17" s="140">
        <f>SUM($AB$23-$AB$17)*0.6</f>
        <v>100.8</v>
      </c>
      <c r="Q17" s="163">
        <v>28000</v>
      </c>
      <c r="R17" s="138">
        <f>SUM($AB$24-$AB$17)*0.6</f>
        <v>111</v>
      </c>
      <c r="S17" s="138">
        <f>SUM($AB$25-$AB$17)*0.6</f>
        <v>121.8</v>
      </c>
      <c r="T17" s="138">
        <f>SUM($AB$26-$AB$17)*0.6</f>
        <v>132</v>
      </c>
      <c r="U17" s="138">
        <f>SUM($AB$27-$AB$17)*0.6</f>
        <v>136.79999999999998</v>
      </c>
      <c r="V17" s="139">
        <f>SUM($AB$28-$AB$17)*0.6</f>
        <v>154.19999999999999</v>
      </c>
      <c r="W17" s="138">
        <f>SUM($AB$29-$AB$17)*0.6</f>
        <v>182.4</v>
      </c>
      <c r="X17" s="140">
        <f>SUM($AB$30-$AB$17)*0.6</f>
        <v>199.2</v>
      </c>
      <c r="Y17" s="110"/>
      <c r="Z17" s="106"/>
      <c r="AA17" s="129">
        <v>28000</v>
      </c>
      <c r="AB17" s="130">
        <v>137</v>
      </c>
    </row>
    <row r="18" spans="1:28" ht="18" customHeight="1" x14ac:dyDescent="0.25">
      <c r="A18" s="151">
        <v>32000</v>
      </c>
      <c r="B18" s="152"/>
      <c r="C18" s="141"/>
      <c r="D18" s="141"/>
      <c r="E18" s="141"/>
      <c r="F18" s="141"/>
      <c r="G18" s="141"/>
      <c r="H18" s="141"/>
      <c r="I18" s="141"/>
      <c r="J18" s="141"/>
      <c r="K18" s="142"/>
      <c r="L18" s="141">
        <f>SUM($AB$19-$AB$18)*0.6</f>
        <v>30.599999999999998</v>
      </c>
      <c r="M18" s="141">
        <f>SUM($AB$20-$AB$18)*0.6</f>
        <v>59.4</v>
      </c>
      <c r="N18" s="141">
        <f>SUM($AB$21-$AB$18)*0.6</f>
        <v>66</v>
      </c>
      <c r="O18" s="142">
        <f>SUM($AB$22-$AB$18)*0.6</f>
        <v>73.2</v>
      </c>
      <c r="P18" s="143">
        <f>SUM($AB$23-$AB$18)*0.6</f>
        <v>83.399999999999991</v>
      </c>
      <c r="Q18" s="164">
        <v>32000</v>
      </c>
      <c r="R18" s="141">
        <f>SUM($AB$24-$AB$18)*0.6</f>
        <v>93.6</v>
      </c>
      <c r="S18" s="141">
        <f>SUM($AB$25-$AB$18)*0.6</f>
        <v>104.39999999999999</v>
      </c>
      <c r="T18" s="141">
        <f>SUM($AB$26-$AB$18)*0.6</f>
        <v>114.6</v>
      </c>
      <c r="U18" s="141">
        <f>SUM($AB$27-$AB$18)*0.6</f>
        <v>119.39999999999999</v>
      </c>
      <c r="V18" s="142">
        <f>SUM($AB$28-$AB$18)*0.6</f>
        <v>136.79999999999998</v>
      </c>
      <c r="W18" s="141">
        <f>SUM($AB$29-$AB$18)*0.6</f>
        <v>165</v>
      </c>
      <c r="X18" s="143">
        <f>SUM($AB$30-$AB$18)*0.6</f>
        <v>181.79999999999998</v>
      </c>
      <c r="Y18" s="110"/>
      <c r="Z18" s="107"/>
      <c r="AA18" s="131">
        <v>32000</v>
      </c>
      <c r="AB18" s="132">
        <v>166</v>
      </c>
    </row>
    <row r="19" spans="1:28" ht="18" customHeight="1" x14ac:dyDescent="0.25">
      <c r="A19" s="149">
        <v>34000</v>
      </c>
      <c r="B19" s="158"/>
      <c r="C19" s="138"/>
      <c r="D19" s="138"/>
      <c r="E19" s="138"/>
      <c r="F19" s="138"/>
      <c r="G19" s="138"/>
      <c r="H19" s="138"/>
      <c r="I19" s="138"/>
      <c r="J19" s="138"/>
      <c r="K19" s="139"/>
      <c r="L19" s="139"/>
      <c r="M19" s="138">
        <f>SUM($AB$20-$AB$19)*0.6</f>
        <v>28.799999999999997</v>
      </c>
      <c r="N19" s="138">
        <f>SUM($AB$21-$AB$19)*0.6</f>
        <v>35.4</v>
      </c>
      <c r="O19" s="139">
        <f>SUM($AB$22-$AB$19)*0.6</f>
        <v>42.6</v>
      </c>
      <c r="P19" s="140">
        <f>SUM($AB$23-$AB$19)*0.6</f>
        <v>52.8</v>
      </c>
      <c r="Q19" s="163">
        <v>34000</v>
      </c>
      <c r="R19" s="138">
        <f>SUM($AB$24-$AB$19)*0.6</f>
        <v>63</v>
      </c>
      <c r="S19" s="138">
        <f>SUM($AB$25-$AB$19)*0.6</f>
        <v>73.8</v>
      </c>
      <c r="T19" s="138">
        <f>SUM($AB$26-$AB$19)*0.6</f>
        <v>84</v>
      </c>
      <c r="U19" s="138">
        <f>SUM($AB$27-$AB$19)*0.6</f>
        <v>88.8</v>
      </c>
      <c r="V19" s="139">
        <f>SUM($AB$28-$AB$19)*0.6</f>
        <v>106.2</v>
      </c>
      <c r="W19" s="138">
        <f>SUM($AB$29-$AB$19)*0.6</f>
        <v>134.4</v>
      </c>
      <c r="X19" s="140">
        <f>SUM($AB$30-$AB$19)*0.6</f>
        <v>151.19999999999999</v>
      </c>
      <c r="Y19" s="110"/>
      <c r="Z19" s="106"/>
      <c r="AA19" s="129">
        <v>34000</v>
      </c>
      <c r="AB19" s="130">
        <v>217</v>
      </c>
    </row>
    <row r="20" spans="1:28" ht="18" customHeight="1" x14ac:dyDescent="0.25">
      <c r="A20" s="151">
        <v>38000</v>
      </c>
      <c r="B20" s="152"/>
      <c r="C20" s="141"/>
      <c r="D20" s="141"/>
      <c r="E20" s="141"/>
      <c r="F20" s="141"/>
      <c r="G20" s="141"/>
      <c r="H20" s="141"/>
      <c r="I20" s="141"/>
      <c r="J20" s="141"/>
      <c r="K20" s="142"/>
      <c r="L20" s="141"/>
      <c r="M20" s="141"/>
      <c r="N20" s="141">
        <f>SUM($AB$21-$AB$20)*0.6</f>
        <v>6.6</v>
      </c>
      <c r="O20" s="142">
        <f>SUM($AB$22-$AB$20)*0.6</f>
        <v>13.799999999999999</v>
      </c>
      <c r="P20" s="143">
        <f>SUM($AB$23-$AB$20)*0.6</f>
        <v>24</v>
      </c>
      <c r="Q20" s="164">
        <v>38000</v>
      </c>
      <c r="R20" s="141">
        <f>SUM($AB$24-$AB$20)*0.6</f>
        <v>34.199999999999996</v>
      </c>
      <c r="S20" s="141">
        <f>SUM($AB$25-$AB$20)*0.6</f>
        <v>45</v>
      </c>
      <c r="T20" s="141">
        <f>SUM($AB$26-$AB$20)*0.6</f>
        <v>55.199999999999996</v>
      </c>
      <c r="U20" s="141">
        <f>SUM($AB$27-$AB$20)*0.6</f>
        <v>60</v>
      </c>
      <c r="V20" s="142">
        <f>SUM($AB$28-$AB$20)*0.6</f>
        <v>77.399999999999991</v>
      </c>
      <c r="W20" s="141">
        <f>SUM($AB$29-$AB$20)*0.6</f>
        <v>105.6</v>
      </c>
      <c r="X20" s="143">
        <f>SUM($AB$30-$AB$20)*0.6</f>
        <v>122.39999999999999</v>
      </c>
      <c r="Y20" s="110"/>
      <c r="Z20" s="107"/>
      <c r="AA20" s="131">
        <v>38000</v>
      </c>
      <c r="AB20" s="132">
        <v>265</v>
      </c>
    </row>
    <row r="21" spans="1:28" ht="18" customHeight="1" x14ac:dyDescent="0.25">
      <c r="A21" s="149">
        <v>40000</v>
      </c>
      <c r="B21" s="158"/>
      <c r="C21" s="138"/>
      <c r="D21" s="138"/>
      <c r="E21" s="138"/>
      <c r="F21" s="138"/>
      <c r="G21" s="138"/>
      <c r="H21" s="138"/>
      <c r="I21" s="138"/>
      <c r="J21" s="138"/>
      <c r="K21" s="139"/>
      <c r="L21" s="139"/>
      <c r="M21" s="138"/>
      <c r="N21" s="138"/>
      <c r="O21" s="139">
        <f>SUM($AB$22-$AB$21)*0.6</f>
        <v>7.1999999999999993</v>
      </c>
      <c r="P21" s="140">
        <f>SUM($AB$23-$AB$21)*0.6</f>
        <v>17.399999999999999</v>
      </c>
      <c r="Q21" s="163">
        <v>40000</v>
      </c>
      <c r="R21" s="138">
        <f>SUM($AB$24-$AB$21)*0.6</f>
        <v>27.599999999999998</v>
      </c>
      <c r="S21" s="138">
        <f>SUM($AB$25-$AB$21)*0.6</f>
        <v>38.4</v>
      </c>
      <c r="T21" s="138">
        <f>SUM($AB$26-$AB$21)*0.6</f>
        <v>48.6</v>
      </c>
      <c r="U21" s="138">
        <f>SUM($AB$27-$AB$21)*0.6</f>
        <v>53.4</v>
      </c>
      <c r="V21" s="139">
        <f>SUM($AB$28-$AB$21)*0.6</f>
        <v>70.8</v>
      </c>
      <c r="W21" s="138">
        <f>SUM($AB$29-$AB$21)*0.6</f>
        <v>99</v>
      </c>
      <c r="X21" s="140">
        <f>SUM($AB$30-$AB$21)*0.6</f>
        <v>115.8</v>
      </c>
      <c r="Y21" s="110"/>
      <c r="Z21" s="106"/>
      <c r="AA21" s="129">
        <v>40000</v>
      </c>
      <c r="AB21" s="130">
        <v>276</v>
      </c>
    </row>
    <row r="22" spans="1:28" ht="18" customHeight="1" x14ac:dyDescent="0.25">
      <c r="A22" s="151">
        <v>42000</v>
      </c>
      <c r="B22" s="152"/>
      <c r="C22" s="141"/>
      <c r="D22" s="141"/>
      <c r="E22" s="141"/>
      <c r="F22" s="141"/>
      <c r="G22" s="141"/>
      <c r="H22" s="141"/>
      <c r="I22" s="141"/>
      <c r="J22" s="141"/>
      <c r="K22" s="142"/>
      <c r="L22" s="141"/>
      <c r="M22" s="141"/>
      <c r="N22" s="141"/>
      <c r="O22" s="142"/>
      <c r="P22" s="143">
        <f>SUM($AB$23-$AB$22)*0.6</f>
        <v>10.199999999999999</v>
      </c>
      <c r="Q22" s="164">
        <v>42000</v>
      </c>
      <c r="R22" s="141">
        <f>SUM($AB$24-$AB$22)*0.6</f>
        <v>20.399999999999999</v>
      </c>
      <c r="S22" s="141">
        <f>SUM($AB$25-$AB$22)*0.6</f>
        <v>31.2</v>
      </c>
      <c r="T22" s="141">
        <f>SUM($AB$26-$AB$22)*0.6</f>
        <v>41.4</v>
      </c>
      <c r="U22" s="141">
        <f>SUM($AB$27-$AB$22)*0.6</f>
        <v>46.199999999999996</v>
      </c>
      <c r="V22" s="142">
        <f>SUM($AB$28-$AB$22)*0.6</f>
        <v>63.599999999999994</v>
      </c>
      <c r="W22" s="141">
        <f>SUM($AB$29-$AB$22)*0.6</f>
        <v>91.8</v>
      </c>
      <c r="X22" s="143">
        <f>SUM($AB$30-$AB$22)*0.6</f>
        <v>108.6</v>
      </c>
      <c r="Y22" s="110"/>
      <c r="Z22" s="107"/>
      <c r="AA22" s="131">
        <v>42000</v>
      </c>
      <c r="AB22" s="132">
        <v>288</v>
      </c>
    </row>
    <row r="23" spans="1:28" ht="18" customHeight="1" x14ac:dyDescent="0.25">
      <c r="A23" s="149">
        <v>45000</v>
      </c>
      <c r="B23" s="158"/>
      <c r="C23" s="138"/>
      <c r="D23" s="138"/>
      <c r="E23" s="138"/>
      <c r="F23" s="138"/>
      <c r="G23" s="138"/>
      <c r="H23" s="138"/>
      <c r="I23" s="138"/>
      <c r="J23" s="138"/>
      <c r="K23" s="139"/>
      <c r="L23" s="139"/>
      <c r="M23" s="138"/>
      <c r="N23" s="138"/>
      <c r="O23" s="139"/>
      <c r="P23" s="140"/>
      <c r="Q23" s="163">
        <v>45000</v>
      </c>
      <c r="R23" s="138">
        <f>SUM($AB$24-$AB$23)*0.6</f>
        <v>10.199999999999999</v>
      </c>
      <c r="S23" s="138">
        <f>SUM($AB$25-$AB$23)*0.6</f>
        <v>21</v>
      </c>
      <c r="T23" s="138">
        <f>SUM($AB$26-$AB$23)*0.6</f>
        <v>31.2</v>
      </c>
      <c r="U23" s="138">
        <f>SUM($AB$27-$AB$23)*0.6</f>
        <v>36</v>
      </c>
      <c r="V23" s="139">
        <f>SUM($AB$28-$AB$23)*0.6</f>
        <v>53.4</v>
      </c>
      <c r="W23" s="138">
        <f>SUM($AB$29-$AB$23)*0.6</f>
        <v>81.599999999999994</v>
      </c>
      <c r="X23" s="140">
        <f>SUM($AB$30-$AB$23)*0.6</f>
        <v>98.399999999999991</v>
      </c>
      <c r="Y23" s="110"/>
      <c r="Z23" s="106"/>
      <c r="AA23" s="129">
        <v>45000</v>
      </c>
      <c r="AB23" s="130">
        <v>305</v>
      </c>
    </row>
    <row r="24" spans="1:28" ht="18" customHeight="1" x14ac:dyDescent="0.25">
      <c r="A24" s="151">
        <v>48000</v>
      </c>
      <c r="B24" s="152"/>
      <c r="C24" s="141"/>
      <c r="D24" s="141"/>
      <c r="E24" s="141"/>
      <c r="F24" s="141"/>
      <c r="G24" s="141"/>
      <c r="H24" s="141"/>
      <c r="I24" s="141"/>
      <c r="J24" s="141"/>
      <c r="K24" s="142"/>
      <c r="L24" s="141"/>
      <c r="M24" s="141"/>
      <c r="N24" s="141"/>
      <c r="O24" s="142"/>
      <c r="P24" s="143"/>
      <c r="Q24" s="164">
        <v>48000</v>
      </c>
      <c r="R24" s="141"/>
      <c r="S24" s="141">
        <f>SUM($AB$25-$AB$24)*0.6</f>
        <v>10.799999999999999</v>
      </c>
      <c r="T24" s="141">
        <f>SUM($AB$26-$AB$24)*0.6</f>
        <v>21</v>
      </c>
      <c r="U24" s="141">
        <f>SUM($AB$27-$AB$24)*0.6</f>
        <v>25.8</v>
      </c>
      <c r="V24" s="142">
        <f>SUM($AB$28-$AB$24)*0.6</f>
        <v>43.199999999999996</v>
      </c>
      <c r="W24" s="141">
        <f>SUM($AB$29-$AB$24)*0.6</f>
        <v>71.399999999999991</v>
      </c>
      <c r="X24" s="143">
        <f>SUM($AB$30-$AB$24)*0.6</f>
        <v>88.2</v>
      </c>
      <c r="Y24" s="110"/>
      <c r="Z24" s="107"/>
      <c r="AA24" s="131">
        <v>48000</v>
      </c>
      <c r="AB24" s="132">
        <v>322</v>
      </c>
    </row>
    <row r="25" spans="1:28" ht="18" customHeight="1" x14ac:dyDescent="0.25">
      <c r="A25" s="149">
        <v>51000</v>
      </c>
      <c r="B25" s="158"/>
      <c r="C25" s="138"/>
      <c r="D25" s="138"/>
      <c r="E25" s="138"/>
      <c r="F25" s="138"/>
      <c r="G25" s="138"/>
      <c r="H25" s="138"/>
      <c r="I25" s="138"/>
      <c r="J25" s="138"/>
      <c r="K25" s="139"/>
      <c r="L25" s="139"/>
      <c r="M25" s="138"/>
      <c r="N25" s="138"/>
      <c r="O25" s="139"/>
      <c r="P25" s="140"/>
      <c r="Q25" s="163">
        <v>51000</v>
      </c>
      <c r="R25" s="138"/>
      <c r="S25" s="138"/>
      <c r="T25" s="138">
        <f>SUM($AB$26-$AB$25)*0.6</f>
        <v>10.199999999999999</v>
      </c>
      <c r="U25" s="138">
        <f>SUM($AB$27-$AB$25)*0.6</f>
        <v>15</v>
      </c>
      <c r="V25" s="139">
        <f>SUM($AB$28-$AB$25)*0.6</f>
        <v>32.4</v>
      </c>
      <c r="W25" s="138">
        <f>SUM($AB$29-$AB$25)*0.6</f>
        <v>60.599999999999994</v>
      </c>
      <c r="X25" s="140">
        <f>SUM($AB$30-$AB$25)*0.6</f>
        <v>77.399999999999991</v>
      </c>
      <c r="Y25" s="110"/>
      <c r="Z25" s="106"/>
      <c r="AA25" s="129">
        <v>51000</v>
      </c>
      <c r="AB25" s="130">
        <v>340</v>
      </c>
    </row>
    <row r="26" spans="1:28" ht="18" customHeight="1" x14ac:dyDescent="0.25">
      <c r="A26" s="151">
        <v>54000</v>
      </c>
      <c r="B26" s="152"/>
      <c r="C26" s="141"/>
      <c r="D26" s="141"/>
      <c r="E26" s="141"/>
      <c r="F26" s="141"/>
      <c r="G26" s="141"/>
      <c r="H26" s="141"/>
      <c r="I26" s="141"/>
      <c r="J26" s="141"/>
      <c r="K26" s="142"/>
      <c r="L26" s="141"/>
      <c r="M26" s="141"/>
      <c r="N26" s="141"/>
      <c r="O26" s="142"/>
      <c r="P26" s="143"/>
      <c r="Q26" s="164">
        <v>54000</v>
      </c>
      <c r="R26" s="141"/>
      <c r="S26" s="141"/>
      <c r="T26" s="141"/>
      <c r="U26" s="141">
        <f>SUM($AB$27-$AB$26)*0.6</f>
        <v>4.8</v>
      </c>
      <c r="V26" s="142">
        <f>SUM($AB$28-$AB$26)*0.6</f>
        <v>22.2</v>
      </c>
      <c r="W26" s="141">
        <f>SUM($AB$29-$AB$26)*0.6</f>
        <v>50.4</v>
      </c>
      <c r="X26" s="143">
        <f>SUM($AB$30-$AB$26)*0.6</f>
        <v>67.2</v>
      </c>
      <c r="Y26" s="110"/>
      <c r="Z26" s="107"/>
      <c r="AA26" s="131">
        <v>54000</v>
      </c>
      <c r="AB26" s="132">
        <v>357</v>
      </c>
    </row>
    <row r="27" spans="1:28" ht="18" customHeight="1" x14ac:dyDescent="0.25">
      <c r="A27" s="149">
        <v>55000</v>
      </c>
      <c r="B27" s="158"/>
      <c r="C27" s="138"/>
      <c r="D27" s="138"/>
      <c r="E27" s="138"/>
      <c r="F27" s="138"/>
      <c r="G27" s="138"/>
      <c r="H27" s="138"/>
      <c r="I27" s="138"/>
      <c r="J27" s="138"/>
      <c r="K27" s="139"/>
      <c r="L27" s="139"/>
      <c r="M27" s="138"/>
      <c r="N27" s="138"/>
      <c r="O27" s="139"/>
      <c r="P27" s="140"/>
      <c r="Q27" s="163">
        <v>55000</v>
      </c>
      <c r="R27" s="138"/>
      <c r="S27" s="138"/>
      <c r="T27" s="138"/>
      <c r="U27" s="138"/>
      <c r="V27" s="139">
        <f>SUM($AB$28-$AB$27)*0.6</f>
        <v>17.399999999999999</v>
      </c>
      <c r="W27" s="138">
        <f>SUM($AB$29-$AB$27)*0.6</f>
        <v>45.6</v>
      </c>
      <c r="X27" s="140">
        <f>SUM($AB$30-$AB$27)*0.6</f>
        <v>62.4</v>
      </c>
      <c r="Y27" s="110"/>
      <c r="Z27" s="106"/>
      <c r="AA27" s="129">
        <v>55000</v>
      </c>
      <c r="AB27" s="130">
        <v>365</v>
      </c>
    </row>
    <row r="28" spans="1:28" ht="18" customHeight="1" x14ac:dyDescent="0.25">
      <c r="A28" s="151">
        <v>60000</v>
      </c>
      <c r="B28" s="152"/>
      <c r="C28" s="141"/>
      <c r="D28" s="141"/>
      <c r="E28" s="141"/>
      <c r="F28" s="141"/>
      <c r="G28" s="141"/>
      <c r="H28" s="141"/>
      <c r="I28" s="141"/>
      <c r="J28" s="141"/>
      <c r="K28" s="142"/>
      <c r="L28" s="141"/>
      <c r="M28" s="141"/>
      <c r="N28" s="141"/>
      <c r="O28" s="142"/>
      <c r="P28" s="143"/>
      <c r="Q28" s="164">
        <v>60000</v>
      </c>
      <c r="R28" s="141"/>
      <c r="S28" s="141"/>
      <c r="T28" s="141"/>
      <c r="U28" s="141"/>
      <c r="V28" s="142"/>
      <c r="W28" s="141">
        <f>SUM($AB$29-$AB$28)*0.6</f>
        <v>28.2</v>
      </c>
      <c r="X28" s="143">
        <f>SUM($AB$30-$AB$28)*0.6</f>
        <v>45</v>
      </c>
      <c r="Y28" s="110"/>
      <c r="Z28" s="107"/>
      <c r="AA28" s="131">
        <v>60000</v>
      </c>
      <c r="AB28" s="132">
        <v>394</v>
      </c>
    </row>
    <row r="29" spans="1:28" ht="18" customHeight="1" thickBot="1" x14ac:dyDescent="0.3">
      <c r="A29" s="153">
        <v>65000</v>
      </c>
      <c r="B29" s="154"/>
      <c r="C29" s="155"/>
      <c r="D29" s="156"/>
      <c r="E29" s="156"/>
      <c r="F29" s="156"/>
      <c r="G29" s="156"/>
      <c r="H29" s="156"/>
      <c r="I29" s="156"/>
      <c r="J29" s="156"/>
      <c r="K29" s="157"/>
      <c r="L29" s="157"/>
      <c r="M29" s="156"/>
      <c r="N29" s="156"/>
      <c r="O29" s="157"/>
      <c r="P29" s="161"/>
      <c r="Q29" s="165">
        <v>65000</v>
      </c>
      <c r="R29" s="144"/>
      <c r="S29" s="144"/>
      <c r="T29" s="144"/>
      <c r="U29" s="144"/>
      <c r="V29" s="145"/>
      <c r="W29" s="144"/>
      <c r="X29" s="146">
        <f>SUM($AB$30-$AB$29)*0.6</f>
        <v>16.8</v>
      </c>
      <c r="Y29" s="110"/>
      <c r="Z29" s="106"/>
      <c r="AA29" s="129">
        <v>65000</v>
      </c>
      <c r="AB29" s="130">
        <v>441</v>
      </c>
    </row>
    <row r="30" spans="1:28" ht="18" customHeight="1" thickTop="1" thickBot="1" x14ac:dyDescent="0.3">
      <c r="A30" s="177"/>
      <c r="B30" s="177"/>
      <c r="C30" s="177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9"/>
      <c r="R30" s="180"/>
      <c r="S30" s="180"/>
      <c r="T30" s="180"/>
      <c r="U30" s="180"/>
      <c r="V30" s="180"/>
      <c r="W30" s="180"/>
      <c r="X30" s="180"/>
      <c r="Y30" s="111"/>
      <c r="Z30" s="108"/>
      <c r="AA30" s="133">
        <v>69000</v>
      </c>
      <c r="AB30" s="134">
        <v>469</v>
      </c>
    </row>
    <row r="31" spans="1:28" s="98" customFormat="1" ht="16.2" thickTop="1" x14ac:dyDescent="0.25">
      <c r="A31" s="97"/>
      <c r="P31" s="100"/>
      <c r="Y31" s="100"/>
    </row>
    <row r="32" spans="1:28" s="98" customFormat="1" x14ac:dyDescent="0.25">
      <c r="A32" s="97"/>
      <c r="P32" s="100"/>
      <c r="Y32" s="100"/>
    </row>
    <row r="33" spans="1:25" s="98" customFormat="1" x14ac:dyDescent="0.25">
      <c r="A33" s="97"/>
      <c r="P33" s="100"/>
      <c r="Y33" s="100"/>
    </row>
    <row r="34" spans="1:25" s="98" customFormat="1" x14ac:dyDescent="0.25">
      <c r="A34" s="97"/>
      <c r="P34" s="100"/>
      <c r="Y34" s="100"/>
    </row>
    <row r="35" spans="1:25" s="98" customFormat="1" x14ac:dyDescent="0.25">
      <c r="A35" s="97"/>
      <c r="P35" s="100"/>
      <c r="Y35" s="100"/>
    </row>
    <row r="36" spans="1:25" s="98" customFormat="1" x14ac:dyDescent="0.25">
      <c r="A36" s="97"/>
      <c r="P36" s="100"/>
      <c r="Y36" s="100"/>
    </row>
    <row r="37" spans="1:25" s="98" customFormat="1" x14ac:dyDescent="0.25">
      <c r="A37" s="97"/>
      <c r="P37" s="100"/>
      <c r="Y37" s="100"/>
    </row>
    <row r="38" spans="1:25" s="98" customFormat="1" x14ac:dyDescent="0.25">
      <c r="A38" s="97"/>
      <c r="P38" s="100"/>
      <c r="Y38" s="100"/>
    </row>
    <row r="39" spans="1:25" s="98" customFormat="1" x14ac:dyDescent="0.25">
      <c r="A39" s="97"/>
      <c r="P39" s="100"/>
      <c r="Y39" s="100"/>
    </row>
    <row r="40" spans="1:25" s="98" customFormat="1" x14ac:dyDescent="0.25">
      <c r="A40" s="97"/>
      <c r="P40" s="100"/>
      <c r="Y40" s="100"/>
    </row>
    <row r="41" spans="1:25" s="98" customFormat="1" x14ac:dyDescent="0.25">
      <c r="A41" s="97"/>
      <c r="P41" s="100"/>
      <c r="Y41" s="100"/>
    </row>
    <row r="42" spans="1:25" s="98" customFormat="1" x14ac:dyDescent="0.25">
      <c r="A42" s="97"/>
      <c r="P42" s="100"/>
      <c r="Y42" s="100"/>
    </row>
    <row r="43" spans="1:25" s="98" customFormat="1" x14ac:dyDescent="0.25">
      <c r="A43" s="97"/>
      <c r="P43" s="100"/>
      <c r="Y43" s="100"/>
    </row>
    <row r="44" spans="1:25" s="98" customFormat="1" x14ac:dyDescent="0.25">
      <c r="A44" s="97"/>
      <c r="P44" s="100"/>
      <c r="Y44" s="100"/>
    </row>
    <row r="45" spans="1:25" s="98" customFormat="1" x14ac:dyDescent="0.25">
      <c r="A45" s="97"/>
      <c r="P45" s="100"/>
      <c r="Y45" s="100"/>
    </row>
    <row r="46" spans="1:25" s="98" customFormat="1" x14ac:dyDescent="0.25">
      <c r="A46" s="97"/>
      <c r="P46" s="100"/>
      <c r="Y46" s="100"/>
    </row>
    <row r="47" spans="1:25" s="98" customFormat="1" x14ac:dyDescent="0.25">
      <c r="A47" s="97"/>
      <c r="P47" s="100"/>
      <c r="Y47" s="100"/>
    </row>
    <row r="48" spans="1:25" s="98" customFormat="1" x14ac:dyDescent="0.25">
      <c r="A48" s="97"/>
      <c r="P48" s="100"/>
      <c r="Y48" s="100"/>
    </row>
    <row r="49" spans="1:25" s="98" customFormat="1" x14ac:dyDescent="0.25">
      <c r="A49" s="97"/>
      <c r="P49" s="100"/>
      <c r="Y49" s="100"/>
    </row>
    <row r="50" spans="1:25" s="98" customFormat="1" x14ac:dyDescent="0.25">
      <c r="A50" s="97"/>
      <c r="P50" s="100"/>
      <c r="Y50" s="100"/>
    </row>
    <row r="51" spans="1:25" s="98" customFormat="1" x14ac:dyDescent="0.25">
      <c r="A51" s="97"/>
      <c r="P51" s="100"/>
      <c r="Y51" s="100"/>
    </row>
    <row r="52" spans="1:25" s="98" customFormat="1" x14ac:dyDescent="0.25">
      <c r="A52" s="97"/>
      <c r="P52" s="100"/>
      <c r="Y52" s="100"/>
    </row>
    <row r="53" spans="1:25" s="98" customFormat="1" x14ac:dyDescent="0.25">
      <c r="A53" s="97"/>
      <c r="P53" s="100"/>
      <c r="Y53" s="100"/>
    </row>
    <row r="54" spans="1:25" s="98" customFormat="1" x14ac:dyDescent="0.25">
      <c r="A54" s="97"/>
      <c r="P54" s="100"/>
      <c r="Y54" s="100"/>
    </row>
    <row r="55" spans="1:25" s="98" customFormat="1" x14ac:dyDescent="0.25">
      <c r="A55" s="97"/>
      <c r="P55" s="100"/>
      <c r="Y55" s="100"/>
    </row>
  </sheetData>
  <sheetProtection sheet="1" objects="1" scenarios="1"/>
  <customSheetViews>
    <customSheetView guid="{F370B662-7ACF-4679-814D-6630F1464D24}" scale="82" showPageBreaks="1" printArea="1" hiddenColumns="1" view="pageBreakPreview">
      <pane xSplit="1" ySplit="6" topLeftCell="B7" activePane="bottomRight" state="frozen"/>
      <selection pane="bottomRight" activeCell="A30" sqref="A30"/>
      <colBreaks count="1" manualBreakCount="1">
        <brk id="16" max="28" man="1"/>
      </colBreaks>
      <pageMargins left="0.2" right="0.2" top="0" bottom="0.5" header="0" footer="0.25"/>
      <printOptions horizontalCentered="1" verticalCentered="1"/>
      <pageSetup scale="80" orientation="landscape" r:id="rId1"/>
      <headerFooter differentOddEven="1" scaleWithDoc="0">
        <oddHeader xml:space="preserve">&amp;R&amp;"Arial,Bold"&amp;9      Farm Truck Section: Page &amp;P of &amp;N     </oddHeader>
        <oddFooter xml:space="preserve">&amp;L&amp;"Arial,Bold"&amp;10  FARM TRUCKS&amp;C&amp;"Arial,Bold"FIVE MONTH BOOSTER&amp;R&amp;"Arial,Bold"&amp;10 10,000 TO 45,000 LBS GVW     </oddFooter>
        <evenHeader xml:space="preserve">&amp;R&amp;"Arial,Bold"&amp;9      Farm Truck Section: Page &amp;P of &amp;N     </evenHeader>
        <evenFooter xml:space="preserve">&amp;L&amp;"Arial,Bold"&amp;10  FARM TRUCKS&amp;C&amp;"Arial,Bold"FIVE MONTH BOOSTER&amp;R&amp;"Arial,Bold"&amp;10 48,000 TO 69,000 LBS GVW     </evenFooter>
      </headerFooter>
    </customSheetView>
  </customSheetViews>
  <mergeCells count="11">
    <mergeCell ref="Q2:X2"/>
    <mergeCell ref="Q3:X3"/>
    <mergeCell ref="AA1:AB5"/>
    <mergeCell ref="Q5:Q6"/>
    <mergeCell ref="R5:X5"/>
    <mergeCell ref="Q1:X1"/>
    <mergeCell ref="B5:P5"/>
    <mergeCell ref="A1:P1"/>
    <mergeCell ref="A2:P2"/>
    <mergeCell ref="A3:P3"/>
    <mergeCell ref="A5:A6"/>
  </mergeCells>
  <printOptions horizontalCentered="1" verticalCentered="1"/>
  <pageMargins left="0.2" right="0.2" top="0" bottom="0.5" header="0" footer="0.25"/>
  <pageSetup scale="80" orientation="landscape" r:id="rId2"/>
  <headerFooter differentOddEven="1" scaleWithDoc="0">
    <oddHeader xml:space="preserve">&amp;R&amp;"Arial,Bold"&amp;9      Farm Truck Section: Page &amp;P of &amp;N     </oddHeader>
    <oddFooter xml:space="preserve">&amp;L&amp;"Arial,Bold"&amp;10  FARM TRUCKS&amp;C&amp;"Arial,Bold"FIVE MONTH BOOSTER&amp;R&amp;"Arial,Bold"&amp;10 10,000 TO 45,000 LBS GVW     </oddFooter>
    <evenHeader xml:space="preserve">&amp;R&amp;"Arial,Bold"&amp;9      Farm Truck Section: Page &amp;P of &amp;N     </evenHeader>
    <evenFooter xml:space="preserve">&amp;L&amp;"Arial,Bold"&amp;10  FARM TRUCKS&amp;C&amp;"Arial,Bold"FIVE MONTH BOOSTER&amp;R&amp;"Arial,Bold"&amp;10 48,000 TO 69,000 LBS GVW     </evenFooter>
  </headerFooter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FM 1 MONTH</vt:lpstr>
      <vt:lpstr>FM 2 MONTHS</vt:lpstr>
      <vt:lpstr>CO 2 MO BOOST FEES</vt:lpstr>
      <vt:lpstr>CO ANN FEES</vt:lpstr>
      <vt:lpstr>FM ANN FEES</vt:lpstr>
      <vt:lpstr>BOOSTER % BY MO</vt:lpstr>
      <vt:lpstr>FM 3 MONTHS</vt:lpstr>
      <vt:lpstr>FM 4 MONTHS</vt:lpstr>
      <vt:lpstr>FM 5 MONTHS</vt:lpstr>
      <vt:lpstr>FM 6 MONTHS</vt:lpstr>
      <vt:lpstr>FM 7 MONTHS</vt:lpstr>
      <vt:lpstr>FM 8 MONTHS</vt:lpstr>
      <vt:lpstr>% RATE per MONTH</vt:lpstr>
      <vt:lpstr>'% RATE per MONTH'!Print_Area</vt:lpstr>
      <vt:lpstr>'CO 2 MO BOOST FEES'!Print_Area</vt:lpstr>
      <vt:lpstr>'CO ANN FEES'!Print_Area</vt:lpstr>
      <vt:lpstr>'FM 1 MONTH'!Print_Area</vt:lpstr>
      <vt:lpstr>'FM 2 MONTHS'!Print_Area</vt:lpstr>
      <vt:lpstr>'FM 3 MONTHS'!Print_Area</vt:lpstr>
      <vt:lpstr>'FM 4 MONTHS'!Print_Area</vt:lpstr>
      <vt:lpstr>'FM 5 MONTHS'!Print_Area</vt:lpstr>
      <vt:lpstr>'FM 6 MONTHS'!Print_Area</vt:lpstr>
      <vt:lpstr>'FM 7 MONTHS'!Print_Area</vt:lpstr>
      <vt:lpstr>'FM 8 MONTHS'!Print_Area</vt:lpstr>
      <vt:lpstr>'CO 2 MO BOOST FEES'!Print_Titles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Cable - Management Analyst</dc:creator>
  <cp:lastModifiedBy>Cathy Cable - Management Analyst</cp:lastModifiedBy>
  <cp:lastPrinted>2016-03-09T21:02:32Z</cp:lastPrinted>
  <dcterms:created xsi:type="dcterms:W3CDTF">2016-01-04T19:33:54Z</dcterms:created>
  <dcterms:modified xsi:type="dcterms:W3CDTF">2017-06-08T20:03:50Z</dcterms:modified>
  <cp:contentStatus/>
</cp:coreProperties>
</file>